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ttobriens.sharepoint.com/sites/Test3/Shared Documents/General/DOCK 2.0/Program Templates/"/>
    </mc:Choice>
  </mc:AlternateContent>
  <xr:revisionPtr revIDLastSave="0" documentId="8_{C285B8AF-16F1-4142-9664-BC850FFB3027}" xr6:coauthVersionLast="47" xr6:coauthVersionMax="47" xr10:uidLastSave="{00000000-0000-0000-0000-000000000000}"/>
  <bookViews>
    <workbookView xWindow="-25710" yWindow="-1380" windowWidth="25820" windowHeight="13900" xr2:uid="{D41701B9-18B6-4F66-82B8-83B5CCE1D363}"/>
  </bookViews>
  <sheets>
    <sheet name="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L28" i="1"/>
  <c r="H50" i="1"/>
  <c r="H49" i="1"/>
  <c r="H48" i="1"/>
  <c r="H43" i="1"/>
  <c r="H42" i="1"/>
  <c r="H41" i="1"/>
  <c r="H40" i="1"/>
  <c r="H39" i="1"/>
  <c r="H36" i="1"/>
  <c r="H35" i="1"/>
  <c r="H34" i="1"/>
  <c r="H33" i="1"/>
  <c r="H32" i="1"/>
  <c r="H31" i="1"/>
  <c r="H30" i="1"/>
  <c r="H27" i="1"/>
  <c r="H26" i="1"/>
  <c r="H25" i="1"/>
  <c r="H24" i="1"/>
  <c r="H23" i="1"/>
  <c r="H22" i="1"/>
  <c r="H20" i="1"/>
  <c r="H17" i="1"/>
  <c r="H11" i="1"/>
  <c r="N18" i="1" l="1"/>
  <c r="L18" i="1"/>
  <c r="J18" i="1"/>
  <c r="H18" i="1"/>
  <c r="J51" i="1"/>
  <c r="J44" i="1"/>
  <c r="J37" i="1"/>
  <c r="J28" i="1"/>
  <c r="F28" i="1"/>
  <c r="F18" i="1"/>
  <c r="J53" i="1" l="1"/>
  <c r="R18" i="1"/>
  <c r="E18" i="1" l="1"/>
  <c r="N51" i="1"/>
  <c r="L51" i="1"/>
  <c r="H51" i="1"/>
  <c r="F51" i="1"/>
  <c r="E51" i="1"/>
  <c r="N44" i="1"/>
  <c r="L44" i="1"/>
  <c r="H44" i="1"/>
  <c r="F44" i="1"/>
  <c r="E44" i="1"/>
  <c r="N37" i="1"/>
  <c r="L37" i="1"/>
  <c r="H37" i="1"/>
  <c r="F37" i="1"/>
  <c r="E37" i="1"/>
  <c r="N28" i="1"/>
  <c r="N53" i="1" s="1"/>
  <c r="H28" i="1"/>
  <c r="E28" i="1"/>
  <c r="F53" i="1" l="1"/>
  <c r="L53" i="1"/>
  <c r="P18" i="1"/>
  <c r="E53" i="1"/>
  <c r="E5" i="1" s="1"/>
  <c r="F5" i="1" s="1"/>
  <c r="H53" i="1"/>
  <c r="R44" i="1"/>
  <c r="P44" i="1"/>
  <c r="P51" i="1"/>
  <c r="R51" i="1"/>
  <c r="R37" i="1"/>
  <c r="P37" i="1"/>
  <c r="P28" i="1"/>
  <c r="R28" i="1"/>
  <c r="G18" i="1"/>
  <c r="G28" i="1"/>
  <c r="G44" i="1"/>
  <c r="G37" i="1"/>
  <c r="G51" i="1"/>
  <c r="P53" i="1" l="1"/>
  <c r="R53" i="1"/>
  <c r="E3" i="1" s="1"/>
  <c r="F3" i="1" s="1"/>
  <c r="E6" i="1"/>
  <c r="F6" i="1" s="1"/>
  <c r="Q18" i="1"/>
  <c r="Q51" i="1"/>
  <c r="Q44" i="1"/>
  <c r="Q37" i="1"/>
  <c r="E4" i="1"/>
  <c r="F4" i="1" s="1"/>
  <c r="Q28" i="1"/>
  <c r="G53" i="1"/>
  <c r="Q53" i="1" l="1"/>
</calcChain>
</file>

<file path=xl/sharedStrings.xml><?xml version="1.0" encoding="utf-8"?>
<sst xmlns="http://schemas.openxmlformats.org/spreadsheetml/2006/main" count="46" uniqueCount="33">
  <si>
    <t>DOCK 2.0 BUDGET</t>
  </si>
  <si>
    <t>Please provide cost estimates using this budget template. Do not insert or remove cost categories.</t>
  </si>
  <si>
    <t>Does Projected Costs Grand Total Equal Total Funding Grand Total</t>
  </si>
  <si>
    <t>Minimum Matching Funds Required</t>
  </si>
  <si>
    <t>2% of Total Project Cost</t>
  </si>
  <si>
    <t>Minimum Co-Investment Funds Required</t>
  </si>
  <si>
    <t>1% of Total Project Cost</t>
  </si>
  <si>
    <t>In Kind Match %</t>
  </si>
  <si>
    <t>Costs Category</t>
  </si>
  <si>
    <t>Projected Costs</t>
  </si>
  <si>
    <t>Requested Grant Funds</t>
  </si>
  <si>
    <t>Percent of Requested Funds</t>
  </si>
  <si>
    <t>DO NOT INPUT:  Applicant Matching Funds (Applicant Cash Match + Applicant In-Kind Match)
($)</t>
  </si>
  <si>
    <t>Applicant Matching Funds
(source)</t>
  </si>
  <si>
    <t>Co-Investment Funds</t>
  </si>
  <si>
    <t>Co-Investment Funds (source)</t>
  </si>
  <si>
    <t>Applicant Cash Match 
($)</t>
  </si>
  <si>
    <t>Applicant Cash Match
(source)</t>
  </si>
  <si>
    <t>Applicant In-Kind Match 
($)</t>
  </si>
  <si>
    <t>Applicant In-Kind Match
(source)</t>
  </si>
  <si>
    <t>Percent of Applicant Match and Co-Investment Funding</t>
  </si>
  <si>
    <t>TOTAL Percent of ALL Funding</t>
  </si>
  <si>
    <t>TOTAL FUNDING (Should Match Projected Costs)</t>
  </si>
  <si>
    <t>1)  Personnel / Payroll</t>
  </si>
  <si>
    <t>Purpose</t>
  </si>
  <si>
    <t>% of Salary Allocated</t>
  </si>
  <si>
    <t xml:space="preserve"> </t>
  </si>
  <si>
    <t>Sub-Total</t>
  </si>
  <si>
    <t xml:space="preserve">2) Professional and Contracted Services </t>
  </si>
  <si>
    <t>3)  Supplies, Materials and Software</t>
  </si>
  <si>
    <t>4)  Capital Expenditure / Outlay</t>
  </si>
  <si>
    <t>5)  Other Operating Costs (travel, software subscription, participant support costs, etc.)</t>
  </si>
  <si>
    <t>Grand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</si>
</sst>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256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70C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i/>
      <sz val="12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b/>
      <strike/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rgb="FF000000"/>
      <name val="Calibri"/>
      <family val="2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D6DCE4"/>
        <bgColor rgb="FF000000"/>
      </patternFill>
    </fill>
    <fill>
      <patternFill patternType="solid">
        <fgColor rgb="FFACB9CA"/>
        <bgColor rgb="FF000000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6">
    <xf numFmtId="0" fontId="0" fillId="0" borderId="0" xfId="0"/>
    <xf numFmtId="0" fontId="7" fillId="0" borderId="0" xfId="0" applyFont="1"/>
    <xf numFmtId="0" fontId="2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left" vertical="center" indent="2"/>
    </xf>
    <xf numFmtId="0" fontId="11" fillId="0" borderId="20" xfId="0" applyFont="1" applyBorder="1" applyAlignment="1">
      <alignment horizontal="left" vertical="center" indent="2"/>
    </xf>
    <xf numFmtId="0" fontId="14" fillId="0" borderId="19" xfId="0" applyFont="1" applyBorder="1"/>
    <xf numFmtId="0" fontId="11" fillId="0" borderId="3" xfId="0" applyFont="1" applyBorder="1" applyAlignment="1">
      <alignment horizontal="left" vertical="center" indent="2"/>
    </xf>
    <xf numFmtId="0" fontId="11" fillId="0" borderId="15" xfId="0" applyFont="1" applyBorder="1" applyAlignment="1">
      <alignment horizontal="left" vertical="center" indent="2"/>
    </xf>
    <xf numFmtId="0" fontId="0" fillId="0" borderId="36" xfId="0" applyBorder="1"/>
    <xf numFmtId="0" fontId="0" fillId="0" borderId="13" xfId="0" applyBorder="1"/>
    <xf numFmtId="0" fontId="11" fillId="0" borderId="33" xfId="0" applyFont="1" applyBorder="1" applyAlignment="1">
      <alignment horizontal="left" vertical="center" indent="2"/>
    </xf>
    <xf numFmtId="0" fontId="11" fillId="0" borderId="25" xfId="0" applyFont="1" applyBorder="1" applyAlignment="1">
      <alignment horizontal="left" vertical="center" indent="2"/>
    </xf>
    <xf numFmtId="0" fontId="11" fillId="0" borderId="12" xfId="0" applyFont="1" applyBorder="1" applyAlignment="1">
      <alignment horizontal="left" vertical="center" indent="2"/>
    </xf>
    <xf numFmtId="0" fontId="11" fillId="0" borderId="59" xfId="0" applyFont="1" applyBorder="1" applyAlignment="1">
      <alignment horizontal="left" vertical="center" indent="2"/>
    </xf>
    <xf numFmtId="0" fontId="11" fillId="0" borderId="63" xfId="0" applyFont="1" applyBorder="1" applyAlignment="1">
      <alignment horizontal="left" vertical="center" indent="2"/>
    </xf>
    <xf numFmtId="0" fontId="10" fillId="0" borderId="11" xfId="0" applyFont="1" applyBorder="1" applyAlignment="1">
      <alignment horizontal="left" vertical="center" wrapText="1"/>
    </xf>
    <xf numFmtId="0" fontId="16" fillId="0" borderId="0" xfId="0" applyFont="1"/>
    <xf numFmtId="0" fontId="3" fillId="2" borderId="0" xfId="0" applyFont="1" applyFill="1" applyAlignment="1">
      <alignment vertical="center"/>
    </xf>
    <xf numFmtId="0" fontId="3" fillId="2" borderId="13" xfId="0" applyFont="1" applyFill="1" applyBorder="1" applyAlignment="1">
      <alignment vertical="center"/>
    </xf>
    <xf numFmtId="44" fontId="10" fillId="0" borderId="10" xfId="1" applyFont="1" applyFill="1" applyBorder="1" applyAlignment="1">
      <alignment horizontal="center" vertical="center" wrapText="1"/>
    </xf>
    <xf numFmtId="44" fontId="9" fillId="0" borderId="10" xfId="1" applyFont="1" applyBorder="1" applyAlignment="1">
      <alignment horizontal="center" vertical="center" wrapText="1"/>
    </xf>
    <xf numFmtId="44" fontId="3" fillId="0" borderId="39" xfId="1" applyFont="1" applyBorder="1" applyAlignment="1">
      <alignment horizontal="center" vertical="center"/>
    </xf>
    <xf numFmtId="44" fontId="3" fillId="4" borderId="40" xfId="1" applyFont="1" applyFill="1" applyBorder="1" applyAlignment="1">
      <alignment horizontal="center" vertical="center" wrapText="1"/>
    </xf>
    <xf numFmtId="44" fontId="3" fillId="0" borderId="63" xfId="1" applyFont="1" applyBorder="1" applyAlignment="1">
      <alignment vertical="center"/>
    </xf>
    <xf numFmtId="44" fontId="11" fillId="4" borderId="19" xfId="1" applyFont="1" applyFill="1" applyBorder="1" applyAlignment="1">
      <alignment vertical="center"/>
    </xf>
    <xf numFmtId="44" fontId="17" fillId="0" borderId="25" xfId="1" applyFont="1" applyBorder="1"/>
    <xf numFmtId="44" fontId="17" fillId="4" borderId="19" xfId="1" applyFont="1" applyFill="1" applyBorder="1"/>
    <xf numFmtId="44" fontId="7" fillId="0" borderId="0" xfId="1" applyFont="1"/>
    <xf numFmtId="44" fontId="0" fillId="0" borderId="0" xfId="1" applyFont="1"/>
    <xf numFmtId="44" fontId="5" fillId="3" borderId="39" xfId="1" applyFont="1" applyFill="1" applyBorder="1" applyAlignment="1">
      <alignment horizontal="center" vertical="center" wrapText="1"/>
    </xf>
    <xf numFmtId="44" fontId="11" fillId="3" borderId="35" xfId="1" applyFont="1" applyFill="1" applyBorder="1" applyAlignment="1">
      <alignment vertical="center"/>
    </xf>
    <xf numFmtId="44" fontId="11" fillId="3" borderId="24" xfId="1" applyFont="1" applyFill="1" applyBorder="1" applyAlignment="1">
      <alignment horizontal="right" vertical="center"/>
    </xf>
    <xf numFmtId="44" fontId="11" fillId="3" borderId="26" xfId="1" applyFont="1" applyFill="1" applyBorder="1" applyAlignment="1">
      <alignment vertical="center"/>
    </xf>
    <xf numFmtId="44" fontId="11" fillId="3" borderId="24" xfId="1" applyFont="1" applyFill="1" applyBorder="1" applyAlignment="1">
      <alignment vertical="center"/>
    </xf>
    <xf numFmtId="44" fontId="11" fillId="3" borderId="34" xfId="1" applyFont="1" applyFill="1" applyBorder="1" applyAlignment="1">
      <alignment vertical="center"/>
    </xf>
    <xf numFmtId="44" fontId="9" fillId="0" borderId="12" xfId="1" applyFont="1" applyBorder="1" applyAlignment="1">
      <alignment horizontal="center" vertical="center" wrapText="1"/>
    </xf>
    <xf numFmtId="44" fontId="5" fillId="3" borderId="53" xfId="1" applyFont="1" applyFill="1" applyBorder="1" applyAlignment="1">
      <alignment horizontal="center" vertical="center" wrapText="1"/>
    </xf>
    <xf numFmtId="44" fontId="7" fillId="2" borderId="13" xfId="1" applyFont="1" applyFill="1" applyBorder="1" applyAlignment="1"/>
    <xf numFmtId="44" fontId="7" fillId="2" borderId="28" xfId="1" applyFont="1" applyFill="1" applyBorder="1" applyAlignment="1"/>
    <xf numFmtId="44" fontId="5" fillId="3" borderId="54" xfId="1" applyFont="1" applyFill="1" applyBorder="1" applyAlignment="1"/>
    <xf numFmtId="44" fontId="7" fillId="2" borderId="13" xfId="1" applyFont="1" applyFill="1" applyBorder="1" applyAlignment="1">
      <alignment horizontal="right"/>
    </xf>
    <xf numFmtId="44" fontId="7" fillId="2" borderId="28" xfId="1" applyFont="1" applyFill="1" applyBorder="1" applyAlignment="1">
      <alignment horizontal="right"/>
    </xf>
    <xf numFmtId="10" fontId="9" fillId="0" borderId="10" xfId="2" applyNumberFormat="1" applyFont="1" applyBorder="1" applyAlignment="1">
      <alignment horizontal="center" vertical="center" wrapText="1"/>
    </xf>
    <xf numFmtId="10" fontId="5" fillId="6" borderId="42" xfId="2" applyNumberFormat="1" applyFont="1" applyFill="1" applyBorder="1" applyAlignment="1">
      <alignment horizontal="center" vertical="center" wrapText="1"/>
    </xf>
    <xf numFmtId="10" fontId="13" fillId="2" borderId="0" xfId="2" applyNumberFormat="1" applyFont="1" applyFill="1" applyBorder="1" applyAlignment="1">
      <alignment horizontal="center"/>
    </xf>
    <xf numFmtId="10" fontId="13" fillId="2" borderId="58" xfId="2" applyNumberFormat="1" applyFont="1" applyFill="1" applyBorder="1" applyAlignment="1">
      <alignment horizontal="center"/>
    </xf>
    <xf numFmtId="10" fontId="11" fillId="6" borderId="25" xfId="2" applyNumberFormat="1" applyFont="1" applyFill="1" applyBorder="1" applyAlignment="1">
      <alignment horizontal="center" vertical="center"/>
    </xf>
    <xf numFmtId="10" fontId="13" fillId="2" borderId="22" xfId="2" applyNumberFormat="1" applyFont="1" applyFill="1" applyBorder="1" applyAlignment="1">
      <alignment horizontal="center"/>
    </xf>
    <xf numFmtId="10" fontId="13" fillId="2" borderId="27" xfId="2" applyNumberFormat="1" applyFont="1" applyFill="1" applyBorder="1" applyAlignment="1">
      <alignment horizontal="center"/>
    </xf>
    <xf numFmtId="10" fontId="15" fillId="6" borderId="19" xfId="2" applyNumberFormat="1" applyFont="1" applyFill="1" applyBorder="1" applyAlignment="1">
      <alignment horizontal="center" vertical="center"/>
    </xf>
    <xf numFmtId="10" fontId="7" fillId="0" borderId="0" xfId="2" applyNumberFormat="1" applyFont="1" applyAlignment="1">
      <alignment horizontal="center"/>
    </xf>
    <xf numFmtId="10" fontId="0" fillId="0" borderId="0" xfId="2" applyNumberFormat="1" applyFont="1" applyAlignment="1">
      <alignment horizontal="center"/>
    </xf>
    <xf numFmtId="10" fontId="5" fillId="5" borderId="32" xfId="2" applyNumberFormat="1" applyFont="1" applyFill="1" applyBorder="1" applyAlignment="1">
      <alignment horizontal="center" vertical="center" wrapText="1"/>
    </xf>
    <xf numFmtId="10" fontId="11" fillId="5" borderId="19" xfId="2" applyNumberFormat="1" applyFont="1" applyFill="1" applyBorder="1" applyAlignment="1">
      <alignment horizontal="center" vertical="center"/>
    </xf>
    <xf numFmtId="10" fontId="3" fillId="4" borderId="40" xfId="2" applyNumberFormat="1" applyFont="1" applyFill="1" applyBorder="1" applyAlignment="1">
      <alignment horizontal="center" vertical="center" wrapText="1"/>
    </xf>
    <xf numFmtId="10" fontId="11" fillId="4" borderId="55" xfId="2" applyNumberFormat="1" applyFont="1" applyFill="1" applyBorder="1" applyAlignment="1">
      <alignment horizontal="center" vertical="center"/>
    </xf>
    <xf numFmtId="10" fontId="15" fillId="4" borderId="25" xfId="2" applyNumberFormat="1" applyFont="1" applyFill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 wrapText="1"/>
    </xf>
    <xf numFmtId="49" fontId="5" fillId="3" borderId="39" xfId="0" applyNumberFormat="1" applyFont="1" applyFill="1" applyBorder="1" applyAlignment="1">
      <alignment horizontal="center" vertical="center" wrapText="1"/>
    </xf>
    <xf numFmtId="49" fontId="11" fillId="3" borderId="34" xfId="0" applyNumberFormat="1" applyFont="1" applyFill="1" applyBorder="1" applyAlignment="1">
      <alignment vertical="center"/>
    </xf>
    <xf numFmtId="49" fontId="11" fillId="3" borderId="24" xfId="0" applyNumberFormat="1" applyFont="1" applyFill="1" applyBorder="1" applyAlignment="1">
      <alignment horizontal="right" vertical="center"/>
    </xf>
    <xf numFmtId="49" fontId="11" fillId="3" borderId="24" xfId="0" applyNumberFormat="1" applyFont="1" applyFill="1" applyBorder="1" applyAlignment="1">
      <alignment vertical="center"/>
    </xf>
    <xf numFmtId="49" fontId="7" fillId="0" borderId="0" xfId="0" applyNumberFormat="1" applyFont="1"/>
    <xf numFmtId="49" fontId="0" fillId="0" borderId="0" xfId="0" applyNumberFormat="1"/>
    <xf numFmtId="49" fontId="5" fillId="3" borderId="41" xfId="0" applyNumberFormat="1" applyFont="1" applyFill="1" applyBorder="1" applyAlignment="1">
      <alignment horizontal="center" vertical="center" wrapText="1"/>
    </xf>
    <xf numFmtId="49" fontId="11" fillId="3" borderId="23" xfId="0" applyNumberFormat="1" applyFont="1" applyFill="1" applyBorder="1" applyAlignment="1">
      <alignment vertical="center"/>
    </xf>
    <xf numFmtId="49" fontId="11" fillId="3" borderId="43" xfId="0" applyNumberFormat="1" applyFont="1" applyFill="1" applyBorder="1" applyAlignment="1">
      <alignment vertical="center"/>
    </xf>
    <xf numFmtId="49" fontId="11" fillId="3" borderId="51" xfId="0" applyNumberFormat="1" applyFont="1" applyFill="1" applyBorder="1" applyAlignment="1">
      <alignment horizontal="right" vertical="center"/>
    </xf>
    <xf numFmtId="49" fontId="11" fillId="3" borderId="29" xfId="0" applyNumberFormat="1" applyFont="1" applyFill="1" applyBorder="1" applyAlignment="1">
      <alignment vertical="center"/>
    </xf>
    <xf numFmtId="0" fontId="3" fillId="2" borderId="0" xfId="0" applyFont="1" applyFill="1"/>
    <xf numFmtId="0" fontId="3" fillId="2" borderId="13" xfId="0" applyFont="1" applyFill="1" applyBorder="1"/>
    <xf numFmtId="0" fontId="3" fillId="2" borderId="42" xfId="0" applyFont="1" applyFill="1" applyBorder="1"/>
    <xf numFmtId="0" fontId="3" fillId="2" borderId="30" xfId="0" applyFont="1" applyFill="1" applyBorder="1"/>
    <xf numFmtId="0" fontId="3" fillId="2" borderId="31" xfId="0" applyFont="1" applyFill="1" applyBorder="1"/>
    <xf numFmtId="44" fontId="12" fillId="4" borderId="4" xfId="1" applyFont="1" applyFill="1" applyBorder="1" applyAlignment="1" applyProtection="1">
      <alignment horizontal="right" vertical="center"/>
      <protection locked="0"/>
    </xf>
    <xf numFmtId="44" fontId="6" fillId="0" borderId="3" xfId="1" applyFont="1" applyBorder="1" applyAlignment="1" applyProtection="1">
      <alignment vertical="center"/>
      <protection locked="0"/>
    </xf>
    <xf numFmtId="44" fontId="12" fillId="4" borderId="3" xfId="1" applyFont="1" applyFill="1" applyBorder="1" applyAlignment="1" applyProtection="1">
      <alignment vertical="center"/>
      <protection locked="0"/>
    </xf>
    <xf numFmtId="44" fontId="13" fillId="3" borderId="18" xfId="1" applyFont="1" applyFill="1" applyBorder="1" applyAlignment="1" applyProtection="1">
      <protection locked="0"/>
    </xf>
    <xf numFmtId="49" fontId="13" fillId="3" borderId="5" xfId="0" applyNumberFormat="1" applyFont="1" applyFill="1" applyBorder="1" applyAlignment="1" applyProtection="1">
      <alignment horizontal="center"/>
      <protection locked="0"/>
    </xf>
    <xf numFmtId="44" fontId="13" fillId="3" borderId="5" xfId="1" applyFont="1" applyFill="1" applyBorder="1" applyAlignment="1" applyProtection="1">
      <protection locked="0"/>
    </xf>
    <xf numFmtId="49" fontId="13" fillId="3" borderId="6" xfId="0" applyNumberFormat="1" applyFont="1" applyFill="1" applyBorder="1" applyProtection="1">
      <protection locked="0"/>
    </xf>
    <xf numFmtId="44" fontId="6" fillId="0" borderId="4" xfId="1" applyFont="1" applyBorder="1" applyAlignment="1" applyProtection="1">
      <alignment vertical="center"/>
      <protection locked="0"/>
    </xf>
    <xf numFmtId="44" fontId="12" fillId="4" borderId="4" xfId="1" applyFont="1" applyFill="1" applyBorder="1" applyAlignment="1" applyProtection="1">
      <alignment vertical="center"/>
      <protection locked="0"/>
    </xf>
    <xf numFmtId="44" fontId="13" fillId="3" borderId="37" xfId="1" applyFont="1" applyFill="1" applyBorder="1" applyAlignment="1" applyProtection="1">
      <protection locked="0"/>
    </xf>
    <xf numFmtId="49" fontId="13" fillId="3" borderId="1" xfId="0" applyNumberFormat="1" applyFont="1" applyFill="1" applyBorder="1" applyAlignment="1" applyProtection="1">
      <alignment horizontal="center"/>
      <protection locked="0"/>
    </xf>
    <xf numFmtId="44" fontId="13" fillId="3" borderId="1" xfId="1" applyFont="1" applyFill="1" applyBorder="1" applyAlignment="1" applyProtection="1">
      <protection locked="0"/>
    </xf>
    <xf numFmtId="49" fontId="13" fillId="3" borderId="60" xfId="0" applyNumberFormat="1" applyFont="1" applyFill="1" applyBorder="1" applyProtection="1">
      <protection locked="0"/>
    </xf>
    <xf numFmtId="44" fontId="12" fillId="4" borderId="20" xfId="1" applyFont="1" applyFill="1" applyBorder="1" applyAlignment="1" applyProtection="1">
      <alignment vertical="center"/>
      <protection locked="0"/>
    </xf>
    <xf numFmtId="44" fontId="13" fillId="3" borderId="14" xfId="1" applyFont="1" applyFill="1" applyBorder="1" applyAlignment="1" applyProtection="1">
      <protection locked="0"/>
    </xf>
    <xf numFmtId="49" fontId="13" fillId="3" borderId="2" xfId="0" applyNumberFormat="1" applyFont="1" applyFill="1" applyBorder="1" applyAlignment="1" applyProtection="1">
      <alignment horizontal="center"/>
      <protection locked="0"/>
    </xf>
    <xf numFmtId="44" fontId="13" fillId="3" borderId="2" xfId="1" applyFont="1" applyFill="1" applyBorder="1" applyAlignment="1" applyProtection="1">
      <protection locked="0"/>
    </xf>
    <xf numFmtId="44" fontId="6" fillId="0" borderId="15" xfId="1" applyFont="1" applyBorder="1" applyAlignment="1" applyProtection="1">
      <alignment vertical="center"/>
      <protection locked="0"/>
    </xf>
    <xf numFmtId="44" fontId="12" fillId="4" borderId="15" xfId="1" applyFont="1" applyFill="1" applyBorder="1" applyAlignment="1" applyProtection="1">
      <alignment vertical="center"/>
      <protection locked="0"/>
    </xf>
    <xf numFmtId="49" fontId="13" fillId="3" borderId="17" xfId="0" applyNumberFormat="1" applyFont="1" applyFill="1" applyBorder="1" applyAlignment="1" applyProtection="1">
      <alignment horizontal="center"/>
      <protection locked="0"/>
    </xf>
    <xf numFmtId="44" fontId="13" fillId="3" borderId="17" xfId="1" applyFont="1" applyFill="1" applyBorder="1" applyAlignment="1" applyProtection="1">
      <protection locked="0"/>
    </xf>
    <xf numFmtId="49" fontId="13" fillId="3" borderId="65" xfId="0" applyNumberFormat="1" applyFont="1" applyFill="1" applyBorder="1" applyProtection="1">
      <protection locked="0"/>
    </xf>
    <xf numFmtId="44" fontId="6" fillId="0" borderId="33" xfId="1" applyFont="1" applyBorder="1" applyAlignment="1" applyProtection="1">
      <alignment horizontal="right" vertical="center"/>
      <protection locked="0"/>
    </xf>
    <xf numFmtId="44" fontId="12" fillId="4" borderId="33" xfId="1" applyFont="1" applyFill="1" applyBorder="1" applyAlignment="1" applyProtection="1">
      <alignment horizontal="right" vertical="center"/>
      <protection locked="0"/>
    </xf>
    <xf numFmtId="49" fontId="13" fillId="3" borderId="56" xfId="0" applyNumberFormat="1" applyFont="1" applyFill="1" applyBorder="1" applyAlignment="1" applyProtection="1">
      <alignment horizontal="center"/>
      <protection locked="0"/>
    </xf>
    <xf numFmtId="44" fontId="13" fillId="3" borderId="56" xfId="1" applyFont="1" applyFill="1" applyBorder="1" applyAlignment="1" applyProtection="1">
      <alignment horizontal="right"/>
      <protection locked="0"/>
    </xf>
    <xf numFmtId="49" fontId="13" fillId="3" borderId="50" xfId="0" applyNumberFormat="1" applyFont="1" applyFill="1" applyBorder="1" applyAlignment="1" applyProtection="1">
      <alignment horizontal="right"/>
      <protection locked="0"/>
    </xf>
    <xf numFmtId="44" fontId="6" fillId="0" borderId="4" xfId="1" applyFont="1" applyBorder="1" applyAlignment="1" applyProtection="1">
      <alignment horizontal="right" vertical="center"/>
      <protection locked="0"/>
    </xf>
    <xf numFmtId="44" fontId="13" fillId="3" borderId="1" xfId="1" applyFont="1" applyFill="1" applyBorder="1" applyAlignment="1" applyProtection="1">
      <alignment horizontal="right"/>
      <protection locked="0"/>
    </xf>
    <xf numFmtId="49" fontId="13" fillId="3" borderId="60" xfId="0" applyNumberFormat="1" applyFont="1" applyFill="1" applyBorder="1" applyAlignment="1" applyProtection="1">
      <alignment horizontal="right"/>
      <protection locked="0"/>
    </xf>
    <xf numFmtId="44" fontId="6" fillId="0" borderId="15" xfId="1" applyFont="1" applyBorder="1" applyAlignment="1" applyProtection="1">
      <alignment horizontal="right" vertical="center"/>
      <protection locked="0"/>
    </xf>
    <xf numFmtId="44" fontId="12" fillId="4" borderId="15" xfId="1" applyFont="1" applyFill="1" applyBorder="1" applyAlignment="1" applyProtection="1">
      <alignment horizontal="right" vertical="center"/>
      <protection locked="0"/>
    </xf>
    <xf numFmtId="44" fontId="13" fillId="3" borderId="17" xfId="1" applyFont="1" applyFill="1" applyBorder="1" applyAlignment="1" applyProtection="1">
      <alignment horizontal="right"/>
      <protection locked="0"/>
    </xf>
    <xf numFmtId="49" fontId="13" fillId="3" borderId="65" xfId="0" applyNumberFormat="1" applyFont="1" applyFill="1" applyBorder="1" applyAlignment="1" applyProtection="1">
      <alignment horizontal="right"/>
      <protection locked="0"/>
    </xf>
    <xf numFmtId="49" fontId="13" fillId="3" borderId="61" xfId="0" applyNumberFormat="1" applyFont="1" applyFill="1" applyBorder="1" applyAlignment="1" applyProtection="1">
      <alignment horizontal="center"/>
      <protection locked="0"/>
    </xf>
    <xf numFmtId="44" fontId="13" fillId="3" borderId="61" xfId="1" applyFont="1" applyFill="1" applyBorder="1" applyAlignment="1" applyProtection="1">
      <protection locked="0"/>
    </xf>
    <xf numFmtId="49" fontId="13" fillId="3" borderId="62" xfId="0" applyNumberFormat="1" applyFont="1" applyFill="1" applyBorder="1" applyProtection="1">
      <protection locked="0"/>
    </xf>
    <xf numFmtId="49" fontId="13" fillId="3" borderId="44" xfId="0" applyNumberFormat="1" applyFont="1" applyFill="1" applyBorder="1" applyProtection="1">
      <protection locked="0"/>
    </xf>
    <xf numFmtId="49" fontId="13" fillId="3" borderId="46" xfId="0" applyNumberFormat="1" applyFont="1" applyFill="1" applyBorder="1" applyProtection="1">
      <protection locked="0"/>
    </xf>
    <xf numFmtId="49" fontId="13" fillId="3" borderId="10" xfId="0" applyNumberFormat="1" applyFont="1" applyFill="1" applyBorder="1" applyProtection="1">
      <protection locked="0"/>
    </xf>
    <xf numFmtId="49" fontId="13" fillId="3" borderId="47" xfId="0" applyNumberFormat="1" applyFont="1" applyFill="1" applyBorder="1" applyProtection="1">
      <protection locked="0"/>
    </xf>
    <xf numFmtId="0" fontId="19" fillId="0" borderId="0" xfId="0" applyFont="1"/>
    <xf numFmtId="0" fontId="20" fillId="7" borderId="0" xfId="0" applyFont="1" applyFill="1"/>
    <xf numFmtId="0" fontId="18" fillId="7" borderId="0" xfId="0" applyFont="1" applyFill="1"/>
    <xf numFmtId="0" fontId="20" fillId="7" borderId="13" xfId="0" applyFont="1" applyFill="1" applyBorder="1"/>
    <xf numFmtId="0" fontId="18" fillId="0" borderId="0" xfId="0" applyFont="1"/>
    <xf numFmtId="0" fontId="21" fillId="0" borderId="0" xfId="0" applyFont="1"/>
    <xf numFmtId="0" fontId="24" fillId="9" borderId="5" xfId="0" applyFont="1" applyFill="1" applyBorder="1"/>
    <xf numFmtId="0" fontId="24" fillId="9" borderId="9" xfId="0" applyFont="1" applyFill="1" applyBorder="1"/>
    <xf numFmtId="0" fontId="24" fillId="7" borderId="0" xfId="0" applyFont="1" applyFill="1"/>
    <xf numFmtId="0" fontId="23" fillId="7" borderId="0" xfId="0" applyFont="1" applyFill="1"/>
    <xf numFmtId="0" fontId="24" fillId="8" borderId="1" xfId="0" applyFont="1" applyFill="1" applyBorder="1"/>
    <xf numFmtId="0" fontId="24" fillId="9" borderId="1" xfId="0" applyFont="1" applyFill="1" applyBorder="1"/>
    <xf numFmtId="0" fontId="24" fillId="9" borderId="48" xfId="0" applyFont="1" applyFill="1" applyBorder="1"/>
    <xf numFmtId="0" fontId="23" fillId="7" borderId="13" xfId="0" applyFont="1" applyFill="1" applyBorder="1"/>
    <xf numFmtId="0" fontId="24" fillId="9" borderId="17" xfId="0" applyFont="1" applyFill="1" applyBorder="1"/>
    <xf numFmtId="0" fontId="24" fillId="9" borderId="47" xfId="0" applyFont="1" applyFill="1" applyBorder="1"/>
    <xf numFmtId="0" fontId="24" fillId="7" borderId="27" xfId="0" applyFont="1" applyFill="1" applyBorder="1"/>
    <xf numFmtId="0" fontId="23" fillId="7" borderId="68" xfId="0" applyFont="1" applyFill="1" applyBorder="1"/>
    <xf numFmtId="0" fontId="22" fillId="0" borderId="69" xfId="0" applyFont="1" applyBorder="1" applyAlignment="1">
      <alignment horizontal="left" indent="2"/>
    </xf>
    <xf numFmtId="164" fontId="7" fillId="2" borderId="13" xfId="0" applyNumberFormat="1" applyFont="1" applyFill="1" applyBorder="1" applyAlignment="1">
      <alignment horizontal="right"/>
    </xf>
    <xf numFmtId="0" fontId="24" fillId="8" borderId="2" xfId="0" applyFont="1" applyFill="1" applyBorder="1"/>
    <xf numFmtId="0" fontId="24" fillId="9" borderId="2" xfId="0" applyFont="1" applyFill="1" applyBorder="1"/>
    <xf numFmtId="0" fontId="24" fillId="9" borderId="70" xfId="0" applyFont="1" applyFill="1" applyBorder="1"/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24" fillId="8" borderId="61" xfId="0" applyFont="1" applyFill="1" applyBorder="1"/>
    <xf numFmtId="0" fontId="25" fillId="2" borderId="0" xfId="0" applyFont="1" applyFill="1"/>
    <xf numFmtId="0" fontId="11" fillId="0" borderId="36" xfId="0" applyFont="1" applyBorder="1" applyAlignment="1">
      <alignment horizontal="left" vertical="center" indent="2"/>
    </xf>
    <xf numFmtId="0" fontId="10" fillId="0" borderId="10" xfId="0" applyFont="1" applyBorder="1" applyAlignment="1">
      <alignment horizontal="left" vertical="center" wrapText="1"/>
    </xf>
    <xf numFmtId="0" fontId="22" fillId="0" borderId="72" xfId="0" applyFont="1" applyBorder="1" applyAlignment="1">
      <alignment horizontal="left" indent="2"/>
    </xf>
    <xf numFmtId="0" fontId="11" fillId="0" borderId="13" xfId="0" applyFont="1" applyBorder="1" applyAlignment="1">
      <alignment horizontal="left" vertical="center" indent="2"/>
    </xf>
    <xf numFmtId="0" fontId="14" fillId="0" borderId="25" xfId="0" applyFont="1" applyBorder="1"/>
    <xf numFmtId="0" fontId="20" fillId="7" borderId="22" xfId="0" applyFont="1" applyFill="1" applyBorder="1" applyAlignment="1">
      <alignment wrapText="1"/>
    </xf>
    <xf numFmtId="0" fontId="20" fillId="7" borderId="0" xfId="0" applyFont="1" applyFill="1" applyAlignment="1">
      <alignment wrapText="1"/>
    </xf>
    <xf numFmtId="0" fontId="5" fillId="2" borderId="0" xfId="0" applyFont="1" applyFill="1"/>
    <xf numFmtId="0" fontId="11" fillId="0" borderId="4" xfId="0" applyFont="1" applyBorder="1" applyAlignment="1">
      <alignment horizontal="left" vertical="center"/>
    </xf>
    <xf numFmtId="0" fontId="3" fillId="2" borderId="30" xfId="0" applyFont="1" applyFill="1" applyBorder="1" applyAlignment="1">
      <alignment wrapText="1"/>
    </xf>
    <xf numFmtId="44" fontId="6" fillId="0" borderId="57" xfId="1" applyFont="1" applyBorder="1" applyAlignment="1" applyProtection="1">
      <alignment vertical="center"/>
      <protection locked="0"/>
    </xf>
    <xf numFmtId="44" fontId="12" fillId="4" borderId="57" xfId="1" applyFont="1" applyFill="1" applyBorder="1" applyAlignment="1" applyProtection="1">
      <alignment vertical="center"/>
      <protection locked="0"/>
    </xf>
    <xf numFmtId="0" fontId="11" fillId="0" borderId="66" xfId="0" applyFont="1" applyBorder="1" applyAlignment="1">
      <alignment horizontal="left" vertical="center" indent="2"/>
    </xf>
    <xf numFmtId="44" fontId="20" fillId="0" borderId="67" xfId="1" applyFont="1" applyBorder="1"/>
    <xf numFmtId="44" fontId="22" fillId="8" borderId="67" xfId="1" applyFont="1" applyFill="1" applyBorder="1"/>
    <xf numFmtId="0" fontId="11" fillId="0" borderId="57" xfId="0" applyFont="1" applyBorder="1" applyAlignment="1">
      <alignment horizontal="left" vertical="center" indent="2"/>
    </xf>
    <xf numFmtId="0" fontId="24" fillId="9" borderId="61" xfId="0" applyFont="1" applyFill="1" applyBorder="1"/>
    <xf numFmtId="0" fontId="24" fillId="9" borderId="74" xfId="0" applyFont="1" applyFill="1" applyBorder="1"/>
    <xf numFmtId="44" fontId="13" fillId="3" borderId="61" xfId="1" applyFont="1" applyFill="1" applyBorder="1" applyAlignment="1" applyProtection="1">
      <alignment horizontal="center"/>
      <protection locked="0"/>
    </xf>
    <xf numFmtId="44" fontId="13" fillId="3" borderId="5" xfId="1" applyFont="1" applyFill="1" applyBorder="1" applyAlignment="1" applyProtection="1">
      <alignment horizontal="center"/>
      <protection locked="0"/>
    </xf>
    <xf numFmtId="44" fontId="13" fillId="3" borderId="1" xfId="1" applyFont="1" applyFill="1" applyBorder="1" applyAlignment="1" applyProtection="1">
      <alignment horizontal="center"/>
      <protection locked="0"/>
    </xf>
    <xf numFmtId="44" fontId="13" fillId="3" borderId="17" xfId="1" applyFont="1" applyFill="1" applyBorder="1" applyAlignment="1" applyProtection="1">
      <alignment horizontal="center"/>
      <protection locked="0"/>
    </xf>
    <xf numFmtId="44" fontId="24" fillId="9" borderId="5" xfId="1" applyFont="1" applyFill="1" applyBorder="1"/>
    <xf numFmtId="44" fontId="24" fillId="9" borderId="61" xfId="1" applyFont="1" applyFill="1" applyBorder="1"/>
    <xf numFmtId="44" fontId="24" fillId="9" borderId="1" xfId="1" applyFont="1" applyFill="1" applyBorder="1"/>
    <xf numFmtId="44" fontId="24" fillId="9" borderId="2" xfId="1" applyFont="1" applyFill="1" applyBorder="1"/>
    <xf numFmtId="44" fontId="24" fillId="9" borderId="17" xfId="1" applyFont="1" applyFill="1" applyBorder="1"/>
    <xf numFmtId="44" fontId="13" fillId="3" borderId="2" xfId="1" applyFont="1" applyFill="1" applyBorder="1" applyAlignment="1" applyProtection="1">
      <alignment horizontal="center"/>
      <protection locked="0"/>
    </xf>
    <xf numFmtId="44" fontId="13" fillId="3" borderId="56" xfId="1" applyFont="1" applyFill="1" applyBorder="1" applyAlignment="1" applyProtection="1">
      <alignment horizontal="center"/>
      <protection locked="0"/>
    </xf>
    <xf numFmtId="44" fontId="9" fillId="0" borderId="10" xfId="0" applyNumberFormat="1" applyFont="1" applyBorder="1" applyAlignment="1">
      <alignment horizontal="center" vertical="center" wrapText="1"/>
    </xf>
    <xf numFmtId="10" fontId="26" fillId="0" borderId="10" xfId="2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indent="2"/>
    </xf>
    <xf numFmtId="0" fontId="24" fillId="0" borderId="14" xfId="0" applyFont="1" applyBorder="1" applyAlignment="1">
      <alignment horizontal="left" indent="2"/>
    </xf>
    <xf numFmtId="0" fontId="24" fillId="0" borderId="8" xfId="0" applyFont="1" applyBorder="1" applyAlignment="1">
      <alignment horizontal="left" indent="1"/>
    </xf>
    <xf numFmtId="0" fontId="24" fillId="0" borderId="38" xfId="0" applyFont="1" applyBorder="1" applyAlignment="1">
      <alignment horizontal="left" indent="1"/>
    </xf>
    <xf numFmtId="0" fontId="24" fillId="0" borderId="18" xfId="0" applyFont="1" applyBorder="1" applyAlignment="1">
      <alignment horizontal="left" wrapText="1"/>
    </xf>
    <xf numFmtId="0" fontId="24" fillId="0" borderId="1" xfId="0" applyFont="1" applyBorder="1" applyAlignment="1">
      <alignment horizontal="left"/>
    </xf>
    <xf numFmtId="0" fontId="24" fillId="0" borderId="14" xfId="0" applyFont="1" applyBorder="1" applyAlignment="1">
      <alignment horizontal="left"/>
    </xf>
    <xf numFmtId="0" fontId="12" fillId="0" borderId="3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24" fillId="0" borderId="73" xfId="0" applyFont="1" applyBorder="1" applyAlignment="1">
      <alignment horizontal="left"/>
    </xf>
    <xf numFmtId="0" fontId="12" fillId="0" borderId="3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44" fontId="28" fillId="0" borderId="10" xfId="1" applyFont="1" applyBorder="1" applyAlignment="1">
      <alignment horizontal="center" vertical="center" wrapText="1"/>
    </xf>
    <xf numFmtId="44" fontId="24" fillId="9" borderId="75" xfId="1" applyFont="1" applyFill="1" applyBorder="1"/>
    <xf numFmtId="44" fontId="24" fillId="9" borderId="56" xfId="1" applyFont="1" applyFill="1" applyBorder="1"/>
    <xf numFmtId="44" fontId="24" fillId="9" borderId="8" xfId="1" applyFont="1" applyFill="1" applyBorder="1"/>
    <xf numFmtId="44" fontId="24" fillId="9" borderId="16" xfId="1" applyFont="1" applyFill="1" applyBorder="1"/>
    <xf numFmtId="0" fontId="22" fillId="9" borderId="77" xfId="0" applyFont="1" applyFill="1" applyBorder="1"/>
    <xf numFmtId="0" fontId="22" fillId="9" borderId="76" xfId="0" applyFont="1" applyFill="1" applyBorder="1"/>
    <xf numFmtId="44" fontId="24" fillId="9" borderId="67" xfId="1" applyFont="1" applyFill="1" applyBorder="1"/>
    <xf numFmtId="44" fontId="11" fillId="3" borderId="78" xfId="1" applyFont="1" applyFill="1" applyBorder="1" applyAlignment="1">
      <alignment vertical="center"/>
    </xf>
    <xf numFmtId="49" fontId="14" fillId="3" borderId="55" xfId="0" applyNumberFormat="1" applyFont="1" applyFill="1" applyBorder="1"/>
    <xf numFmtId="44" fontId="14" fillId="3" borderId="66" xfId="1" applyFont="1" applyFill="1" applyBorder="1"/>
    <xf numFmtId="49" fontId="14" fillId="3" borderId="66" xfId="0" applyNumberFormat="1" applyFont="1" applyFill="1" applyBorder="1"/>
    <xf numFmtId="0" fontId="29" fillId="0" borderId="0" xfId="0" applyFont="1"/>
    <xf numFmtId="0" fontId="24" fillId="0" borderId="44" xfId="0" applyFont="1" applyBorder="1" applyAlignment="1">
      <alignment horizontal="left" indent="2"/>
    </xf>
    <xf numFmtId="0" fontId="24" fillId="8" borderId="18" xfId="0" applyFont="1" applyFill="1" applyBorder="1"/>
    <xf numFmtId="44" fontId="24" fillId="0" borderId="3" xfId="1" applyFont="1" applyBorder="1"/>
    <xf numFmtId="0" fontId="24" fillId="0" borderId="45" xfId="0" applyFont="1" applyBorder="1" applyAlignment="1">
      <alignment horizontal="left" indent="2"/>
    </xf>
    <xf numFmtId="0" fontId="24" fillId="8" borderId="38" xfId="0" applyFont="1" applyFill="1" applyBorder="1"/>
    <xf numFmtId="44" fontId="24" fillId="0" borderId="15" xfId="1" applyFont="1" applyBorder="1"/>
    <xf numFmtId="0" fontId="11" fillId="0" borderId="55" xfId="0" applyFont="1" applyBorder="1" applyAlignment="1">
      <alignment horizontal="left" vertical="center" indent="2"/>
    </xf>
    <xf numFmtId="0" fontId="3" fillId="2" borderId="79" xfId="0" applyFont="1" applyFill="1" applyBorder="1"/>
    <xf numFmtId="0" fontId="3" fillId="2" borderId="32" xfId="0" applyFont="1" applyFill="1" applyBorder="1" applyAlignment="1">
      <alignment vertical="center" wrapText="1"/>
    </xf>
    <xf numFmtId="0" fontId="3" fillId="2" borderId="79" xfId="0" applyFont="1" applyFill="1" applyBorder="1" applyAlignment="1">
      <alignment vertical="center" wrapText="1"/>
    </xf>
    <xf numFmtId="0" fontId="3" fillId="2" borderId="79" xfId="0" applyFont="1" applyFill="1" applyBorder="1" applyAlignment="1">
      <alignment vertical="center"/>
    </xf>
    <xf numFmtId="0" fontId="27" fillId="0" borderId="80" xfId="0" applyFont="1" applyBorder="1" applyAlignment="1">
      <alignment horizontal="left" indent="1"/>
    </xf>
    <xf numFmtId="0" fontId="27" fillId="0" borderId="81" xfId="0" applyFont="1" applyBorder="1" applyAlignment="1">
      <alignment horizontal="left" indent="1"/>
    </xf>
    <xf numFmtId="0" fontId="27" fillId="0" borderId="8" xfId="0" applyFont="1" applyBorder="1" applyAlignment="1">
      <alignment horizontal="left" indent="1"/>
    </xf>
    <xf numFmtId="0" fontId="7" fillId="2" borderId="58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164" fontId="7" fillId="2" borderId="13" xfId="0" applyNumberFormat="1" applyFont="1" applyFill="1" applyBorder="1" applyAlignment="1">
      <alignment horizontal="center"/>
    </xf>
    <xf numFmtId="164" fontId="7" fillId="2" borderId="28" xfId="0" applyNumberFormat="1" applyFont="1" applyFill="1" applyBorder="1" applyAlignment="1">
      <alignment horizontal="center"/>
    </xf>
    <xf numFmtId="10" fontId="13" fillId="5" borderId="33" xfId="2" applyNumberFormat="1" applyFont="1" applyFill="1" applyBorder="1" applyAlignment="1" applyProtection="1">
      <alignment horizontal="center"/>
      <protection locked="0"/>
    </xf>
    <xf numFmtId="10" fontId="13" fillId="5" borderId="36" xfId="2" applyNumberFormat="1" applyFont="1" applyFill="1" applyBorder="1" applyAlignment="1" applyProtection="1">
      <alignment horizontal="center"/>
      <protection locked="0"/>
    </xf>
    <xf numFmtId="10" fontId="13" fillId="5" borderId="21" xfId="2" applyNumberFormat="1" applyFont="1" applyFill="1" applyBorder="1" applyAlignment="1" applyProtection="1">
      <alignment horizontal="center"/>
      <protection locked="0"/>
    </xf>
    <xf numFmtId="10" fontId="12" fillId="4" borderId="31" xfId="2" applyNumberFormat="1" applyFont="1" applyFill="1" applyBorder="1" applyAlignment="1" applyProtection="1">
      <alignment horizontal="center" vertical="center"/>
      <protection locked="0"/>
    </xf>
    <xf numFmtId="10" fontId="12" fillId="4" borderId="13" xfId="2" applyNumberFormat="1" applyFont="1" applyFill="1" applyBorder="1" applyAlignment="1" applyProtection="1">
      <alignment horizontal="center" vertical="center"/>
      <protection locked="0"/>
    </xf>
    <xf numFmtId="10" fontId="12" fillId="4" borderId="28" xfId="2" applyNumberFormat="1" applyFont="1" applyFill="1" applyBorder="1" applyAlignment="1" applyProtection="1">
      <alignment horizontal="center" vertical="center"/>
      <protection locked="0"/>
    </xf>
    <xf numFmtId="10" fontId="12" fillId="4" borderId="64" xfId="2" applyNumberFormat="1" applyFont="1" applyFill="1" applyBorder="1" applyAlignment="1" applyProtection="1">
      <alignment horizontal="center" vertical="center"/>
      <protection locked="0"/>
    </xf>
    <xf numFmtId="10" fontId="12" fillId="4" borderId="46" xfId="2" applyNumberFormat="1" applyFont="1" applyFill="1" applyBorder="1" applyAlignment="1" applyProtection="1">
      <alignment horizontal="center" vertical="center"/>
      <protection locked="0"/>
    </xf>
    <xf numFmtId="10" fontId="12" fillId="4" borderId="45" xfId="2" applyNumberFormat="1" applyFont="1" applyFill="1" applyBorder="1" applyAlignment="1" applyProtection="1">
      <alignment horizontal="center" vertical="center"/>
      <protection locked="0"/>
    </xf>
    <xf numFmtId="10" fontId="13" fillId="5" borderId="57" xfId="2" applyNumberFormat="1" applyFont="1" applyFill="1" applyBorder="1" applyAlignment="1" applyProtection="1">
      <alignment horizontal="center"/>
      <protection locked="0"/>
    </xf>
    <xf numFmtId="10" fontId="13" fillId="5" borderId="4" xfId="2" applyNumberFormat="1" applyFont="1" applyFill="1" applyBorder="1" applyAlignment="1" applyProtection="1">
      <alignment horizontal="center"/>
      <protection locked="0"/>
    </xf>
    <xf numFmtId="10" fontId="13" fillId="5" borderId="15" xfId="2" applyNumberFormat="1" applyFont="1" applyFill="1" applyBorder="1" applyAlignment="1" applyProtection="1">
      <alignment horizontal="center"/>
      <protection locked="0"/>
    </xf>
    <xf numFmtId="10" fontId="12" fillId="4" borderId="33" xfId="2" applyNumberFormat="1" applyFont="1" applyFill="1" applyBorder="1" applyAlignment="1" applyProtection="1">
      <alignment horizontal="center" vertical="center"/>
      <protection locked="0"/>
    </xf>
    <xf numFmtId="10" fontId="12" fillId="4" borderId="36" xfId="2" applyNumberFormat="1" applyFont="1" applyFill="1" applyBorder="1" applyAlignment="1" applyProtection="1">
      <alignment horizontal="center" vertical="center"/>
      <protection locked="0"/>
    </xf>
    <xf numFmtId="10" fontId="12" fillId="4" borderId="21" xfId="2" applyNumberFormat="1" applyFont="1" applyFill="1" applyBorder="1" applyAlignment="1" applyProtection="1">
      <alignment horizontal="center" vertical="center"/>
      <protection locked="0"/>
    </xf>
    <xf numFmtId="10" fontId="13" fillId="5" borderId="20" xfId="2" applyNumberFormat="1" applyFont="1" applyFill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left" vertical="center" wrapText="1" indent="15"/>
    </xf>
    <xf numFmtId="0" fontId="4" fillId="0" borderId="18" xfId="0" applyFont="1" applyBorder="1" applyAlignment="1">
      <alignment horizontal="left" vertical="center" wrapText="1" indent="15"/>
    </xf>
    <xf numFmtId="0" fontId="4" fillId="0" borderId="5" xfId="0" applyFont="1" applyBorder="1" applyAlignment="1">
      <alignment horizontal="left" vertical="center" wrapText="1" indent="15"/>
    </xf>
    <xf numFmtId="0" fontId="4" fillId="0" borderId="9" xfId="0" applyFont="1" applyBorder="1" applyAlignment="1">
      <alignment horizontal="left" vertical="center" wrapText="1" indent="15"/>
    </xf>
    <xf numFmtId="0" fontId="4" fillId="0" borderId="6" xfId="0" applyFont="1" applyBorder="1" applyAlignment="1">
      <alignment horizontal="left" vertical="center" wrapText="1" indent="15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44" fontId="8" fillId="0" borderId="12" xfId="1" applyFont="1" applyBorder="1" applyAlignment="1">
      <alignment horizontal="center" vertical="center" wrapText="1"/>
    </xf>
    <xf numFmtId="44" fontId="8" fillId="0" borderId="13" xfId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0" fontId="12" fillId="4" borderId="3" xfId="2" applyNumberFormat="1" applyFont="1" applyFill="1" applyBorder="1" applyAlignment="1" applyProtection="1">
      <alignment horizontal="center" vertical="center"/>
      <protection locked="0"/>
    </xf>
    <xf numFmtId="10" fontId="12" fillId="4" borderId="57" xfId="2" applyNumberFormat="1" applyFont="1" applyFill="1" applyBorder="1" applyAlignment="1" applyProtection="1">
      <alignment horizontal="center" vertical="center"/>
      <protection locked="0"/>
    </xf>
    <xf numFmtId="10" fontId="12" fillId="4" borderId="4" xfId="2" applyNumberFormat="1" applyFont="1" applyFill="1" applyBorder="1" applyAlignment="1" applyProtection="1">
      <alignment horizontal="center" vertical="center"/>
      <protection locked="0"/>
    </xf>
    <xf numFmtId="10" fontId="12" fillId="4" borderId="15" xfId="2" applyNumberFormat="1" applyFont="1" applyFill="1" applyBorder="1" applyAlignment="1" applyProtection="1">
      <alignment horizontal="center" vertical="center"/>
      <protection locked="0"/>
    </xf>
    <xf numFmtId="0" fontId="3" fillId="0" borderId="52" xfId="0" applyFont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4" fillId="8" borderId="56" xfId="0" applyFont="1" applyFill="1" applyBorder="1" applyAlignment="1"/>
    <xf numFmtId="0" fontId="24" fillId="10" borderId="33" xfId="0" applyFont="1" applyFill="1" applyBorder="1" applyAlignment="1"/>
    <xf numFmtId="0" fontId="24" fillId="8" borderId="67" xfId="0" applyFont="1" applyFill="1" applyBorder="1" applyAlignment="1"/>
    <xf numFmtId="0" fontId="24" fillId="10" borderId="36" xfId="0" applyFont="1" applyFill="1" applyBorder="1" applyAlignment="1"/>
    <xf numFmtId="0" fontId="24" fillId="8" borderId="61" xfId="0" applyFont="1" applyFill="1" applyBorder="1" applyAlignment="1"/>
    <xf numFmtId="0" fontId="24" fillId="10" borderId="57" xfId="0" applyFont="1" applyFill="1" applyBorder="1" applyAlignment="1"/>
    <xf numFmtId="164" fontId="7" fillId="2" borderId="13" xfId="0" applyNumberFormat="1" applyFont="1" applyFill="1" applyBorder="1" applyAlignment="1"/>
    <xf numFmtId="164" fontId="7" fillId="2" borderId="28" xfId="0" applyNumberFormat="1" applyFont="1" applyFill="1" applyBorder="1" applyAlignment="1"/>
  </cellXfs>
  <cellStyles count="3">
    <cellStyle name="Currency" xfId="1" builtinId="4"/>
    <cellStyle name="Normal" xfId="0" builtinId="0"/>
    <cellStyle name="Percent" xfId="2" builtinId="5"/>
  </cellStyles>
  <dxfs count="7"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190501</xdr:colOff>
      <xdr:row>0</xdr:row>
      <xdr:rowOff>142877</xdr:rowOff>
    </xdr:from>
    <xdr:to>
      <xdr:col>1</xdr:col>
      <xdr:colOff>951547</xdr:colOff>
      <xdr:row>0</xdr:row>
      <xdr:rowOff>610567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6DD7CE-3023-40E6-AC41-EA2BF3A4F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2914" y="142877"/>
          <a:ext cx="764856" cy="467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0B419-708F-4FB4-A275-2D082F6A1756}">
  <dimension ref="A1:U174"/>
  <sheetViews>
    <sheetView tabSelected="1" zoomScaleNormal="100" workbookViewId="0">
      <selection activeCell="F3" sqref="F3"/>
    </sheetView>
  </sheetViews>
  <sheetFormatPr defaultColWidth="9" defaultRowHeight="14.45"/>
  <cols>
    <col min="1" max="1" width="3.5703125" customWidth="1"/>
    <col min="2" max="2" width="46.7109375" customWidth="1"/>
    <col min="3" max="3" width="44.42578125" customWidth="1"/>
    <col min="4" max="4" width="20.7109375" customWidth="1"/>
    <col min="5" max="5" width="32.28515625" style="28" customWidth="1"/>
    <col min="6" max="6" width="29.85546875" style="28" customWidth="1"/>
    <col min="7" max="7" width="24.5703125" style="51" customWidth="1"/>
    <col min="8" max="8" width="24.5703125" style="28" customWidth="1"/>
    <col min="9" max="11" width="24.5703125" style="63" customWidth="1"/>
    <col min="12" max="12" width="24.5703125" style="28" customWidth="1"/>
    <col min="13" max="13" width="24.5703125" style="63" customWidth="1"/>
    <col min="14" max="14" width="24.5703125" style="28" customWidth="1"/>
    <col min="15" max="15" width="24.5703125" style="63" customWidth="1"/>
    <col min="16" max="17" width="24.5703125" style="51" customWidth="1"/>
    <col min="18" max="18" width="24.5703125" style="28" customWidth="1"/>
  </cols>
  <sheetData>
    <row r="1" spans="1:21" ht="54.75" customHeight="1">
      <c r="B1" s="236" t="s">
        <v>0</v>
      </c>
      <c r="C1" s="237"/>
      <c r="D1" s="237"/>
      <c r="E1" s="237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9"/>
      <c r="R1" s="240"/>
    </row>
    <row r="2" spans="1:21" ht="15" customHeight="1">
      <c r="B2" s="241" t="s">
        <v>1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3"/>
    </row>
    <row r="3" spans="1:21" ht="34.9" customHeight="1">
      <c r="B3" s="15" t="s">
        <v>2</v>
      </c>
      <c r="C3" s="138"/>
      <c r="D3" s="138"/>
      <c r="E3" s="186" t="str">
        <f>+IF(E53=R53,"Yes","No")</f>
        <v>Yes</v>
      </c>
      <c r="F3" s="187" t="str">
        <f>+IF(E3="No","Budget Is Not Balanced","Budget Is Balanced")</f>
        <v>Budget Is Balanced</v>
      </c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9"/>
    </row>
    <row r="4" spans="1:21" ht="34.15" customHeight="1">
      <c r="B4" s="15" t="s">
        <v>3</v>
      </c>
      <c r="C4" s="186" t="s">
        <v>4</v>
      </c>
      <c r="D4" s="138"/>
      <c r="E4" s="19">
        <f>2%*E53</f>
        <v>3</v>
      </c>
      <c r="F4" s="186" t="str">
        <f>+IF((H53)&gt;=E4,"Minimum applicant match level met","Minimum applicant match level not met")</f>
        <v>Minimum applicant match level met</v>
      </c>
      <c r="G4" s="171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9"/>
    </row>
    <row r="5" spans="1:21" ht="31.15" customHeight="1">
      <c r="B5" s="15" t="s">
        <v>5</v>
      </c>
      <c r="C5" s="186" t="s">
        <v>6</v>
      </c>
      <c r="D5" s="138"/>
      <c r="E5" s="19">
        <f>1%*E53</f>
        <v>1.5</v>
      </c>
      <c r="F5" s="186" t="str">
        <f>+IF((J53)&gt;=E5,"Minimum co-investment match level met","Minimum co-investment match level not met")</f>
        <v>Minimum co-investment match level met</v>
      </c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9"/>
    </row>
    <row r="6" spans="1:21" ht="33.6" customHeight="1">
      <c r="A6" s="16"/>
      <c r="B6" s="15" t="s">
        <v>7</v>
      </c>
      <c r="C6" s="143"/>
      <c r="D6" s="143"/>
      <c r="E6" s="172">
        <f>N53/(+H53+L53)</f>
        <v>0.2</v>
      </c>
      <c r="F6" s="188" t="str">
        <f>+IF(E6&lt;0.75,"In-Kind Match % Is Acceptable","In-Kind Match % Is Too High")</f>
        <v>In-Kind Match % Is Acceptable</v>
      </c>
      <c r="G6" s="42"/>
      <c r="H6" s="20"/>
      <c r="I6" s="57"/>
      <c r="J6" s="57"/>
      <c r="K6" s="57"/>
      <c r="L6" s="57"/>
      <c r="M6" s="57"/>
      <c r="N6" s="20"/>
      <c r="O6" s="57"/>
      <c r="P6" s="42"/>
      <c r="Q6" s="42"/>
      <c r="R6" s="35"/>
    </row>
    <row r="7" spans="1:21" ht="15" customHeight="1">
      <c r="B7" s="246"/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4"/>
    </row>
    <row r="8" spans="1:21" ht="15" customHeight="1" thickBot="1">
      <c r="B8" s="248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50"/>
      <c r="Q8" s="250"/>
      <c r="R8" s="245"/>
    </row>
    <row r="9" spans="1:21" s="2" customFormat="1" ht="94.15" thickBot="1">
      <c r="B9" s="255" t="s">
        <v>8</v>
      </c>
      <c r="C9" s="256"/>
      <c r="D9" s="257"/>
      <c r="E9" s="21" t="s">
        <v>9</v>
      </c>
      <c r="F9" s="22" t="s">
        <v>10</v>
      </c>
      <c r="G9" s="54" t="s">
        <v>11</v>
      </c>
      <c r="H9" s="29" t="s">
        <v>12</v>
      </c>
      <c r="I9" s="58" t="s">
        <v>13</v>
      </c>
      <c r="J9" s="58" t="s">
        <v>14</v>
      </c>
      <c r="K9" s="58" t="s">
        <v>15</v>
      </c>
      <c r="L9" s="29" t="s">
        <v>16</v>
      </c>
      <c r="M9" s="64" t="s">
        <v>17</v>
      </c>
      <c r="N9" s="29" t="s">
        <v>18</v>
      </c>
      <c r="O9" s="64" t="s">
        <v>19</v>
      </c>
      <c r="P9" s="52" t="s">
        <v>20</v>
      </c>
      <c r="Q9" s="43" t="s">
        <v>21</v>
      </c>
      <c r="R9" s="36" t="s">
        <v>22</v>
      </c>
    </row>
    <row r="10" spans="1:21" ht="16.149999999999999" thickBot="1">
      <c r="A10" s="115"/>
      <c r="B10" s="147" t="s">
        <v>23</v>
      </c>
      <c r="C10" s="148" t="s">
        <v>24</v>
      </c>
      <c r="D10" s="116" t="s">
        <v>25</v>
      </c>
      <c r="E10" s="116"/>
      <c r="F10" s="117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8"/>
      <c r="S10" s="119"/>
      <c r="T10" s="119"/>
      <c r="U10" s="119"/>
    </row>
    <row r="11" spans="1:21" ht="15.6">
      <c r="A11" s="120"/>
      <c r="B11" s="212"/>
      <c r="C11" s="177"/>
      <c r="D11" s="201"/>
      <c r="E11" s="203">
        <v>0</v>
      </c>
      <c r="F11" s="202"/>
      <c r="G11" s="258"/>
      <c r="H11" s="190">
        <f>+L11+N11</f>
        <v>0</v>
      </c>
      <c r="I11" s="121"/>
      <c r="J11" s="164">
        <v>0</v>
      </c>
      <c r="K11" s="121"/>
      <c r="L11" s="164">
        <v>0</v>
      </c>
      <c r="M11" s="121"/>
      <c r="N11" s="164">
        <v>0</v>
      </c>
      <c r="O11" s="122"/>
      <c r="P11" s="259"/>
      <c r="Q11" s="123"/>
      <c r="R11" s="124"/>
      <c r="S11" s="120"/>
      <c r="T11" s="120"/>
      <c r="U11" s="120"/>
    </row>
    <row r="12" spans="1:21" ht="15.6">
      <c r="A12" s="120"/>
      <c r="B12" s="214"/>
      <c r="C12" s="178"/>
      <c r="D12" s="173"/>
      <c r="E12" s="152">
        <v>0</v>
      </c>
      <c r="F12" s="140"/>
      <c r="G12" s="260"/>
      <c r="H12" s="166">
        <f t="shared" ref="H12:H17" si="0">+L12+N12</f>
        <v>0</v>
      </c>
      <c r="I12" s="158"/>
      <c r="J12" s="165">
        <v>0</v>
      </c>
      <c r="K12" s="158"/>
      <c r="L12" s="165">
        <v>0</v>
      </c>
      <c r="M12" s="158"/>
      <c r="N12" s="165">
        <v>0</v>
      </c>
      <c r="O12" s="159"/>
      <c r="P12" s="261"/>
      <c r="Q12" s="123"/>
      <c r="R12" s="124"/>
      <c r="S12" s="120"/>
      <c r="T12" s="120"/>
      <c r="U12" s="120"/>
    </row>
    <row r="13" spans="1:21" ht="15.6">
      <c r="A13" s="120"/>
      <c r="B13" s="214"/>
      <c r="C13" s="178"/>
      <c r="D13" s="173"/>
      <c r="E13" s="152">
        <v>0</v>
      </c>
      <c r="F13" s="140"/>
      <c r="G13" s="260"/>
      <c r="H13" s="165">
        <f t="shared" si="0"/>
        <v>0</v>
      </c>
      <c r="I13" s="158"/>
      <c r="J13" s="165">
        <v>0</v>
      </c>
      <c r="K13" s="158"/>
      <c r="L13" s="165">
        <v>0</v>
      </c>
      <c r="M13" s="158"/>
      <c r="N13" s="165">
        <v>0</v>
      </c>
      <c r="O13" s="159"/>
      <c r="P13" s="261"/>
      <c r="Q13" s="123"/>
      <c r="R13" s="124"/>
      <c r="S13" s="120"/>
      <c r="T13" s="120"/>
      <c r="U13" s="120"/>
    </row>
    <row r="14" spans="1:21" ht="15.75" customHeight="1">
      <c r="A14" s="120"/>
      <c r="B14" s="214"/>
      <c r="C14" s="178"/>
      <c r="D14" s="173"/>
      <c r="E14" s="152">
        <v>0</v>
      </c>
      <c r="F14" s="125"/>
      <c r="G14" s="260"/>
      <c r="H14" s="165">
        <f t="shared" si="0"/>
        <v>0</v>
      </c>
      <c r="I14" s="126"/>
      <c r="J14" s="166">
        <v>0</v>
      </c>
      <c r="K14" s="126"/>
      <c r="L14" s="166">
        <v>0</v>
      </c>
      <c r="M14" s="126"/>
      <c r="N14" s="166">
        <v>0</v>
      </c>
      <c r="O14" s="127"/>
      <c r="P14" s="261"/>
      <c r="Q14" s="123"/>
      <c r="R14" s="128"/>
      <c r="S14" s="120"/>
      <c r="T14" s="120"/>
      <c r="U14" s="120"/>
    </row>
    <row r="15" spans="1:21" ht="15.6" customHeight="1">
      <c r="A15" s="120"/>
      <c r="B15" s="213"/>
      <c r="C15" s="179"/>
      <c r="D15" s="174"/>
      <c r="E15" s="81">
        <v>0</v>
      </c>
      <c r="F15" s="135"/>
      <c r="G15" s="260"/>
      <c r="H15" s="165">
        <f t="shared" si="0"/>
        <v>0</v>
      </c>
      <c r="I15" s="136"/>
      <c r="J15" s="167">
        <v>0</v>
      </c>
      <c r="K15" s="136"/>
      <c r="L15" s="167">
        <v>0</v>
      </c>
      <c r="M15" s="136"/>
      <c r="N15" s="167">
        <v>0</v>
      </c>
      <c r="O15" s="137"/>
      <c r="P15" s="261"/>
      <c r="Q15" s="123"/>
      <c r="R15" s="128"/>
      <c r="S15" s="120"/>
      <c r="T15" s="120"/>
      <c r="U15" s="120"/>
    </row>
    <row r="16" spans="1:21" ht="15.75" customHeight="1">
      <c r="A16" s="120"/>
      <c r="B16" s="175"/>
      <c r="C16" s="179"/>
      <c r="D16" s="174"/>
      <c r="E16" s="81">
        <v>0</v>
      </c>
      <c r="F16" s="135"/>
      <c r="G16" s="260"/>
      <c r="H16" s="165">
        <v>0</v>
      </c>
      <c r="I16" s="136" t="s">
        <v>26</v>
      </c>
      <c r="J16" s="167">
        <v>0</v>
      </c>
      <c r="K16" s="136"/>
      <c r="L16" s="167">
        <v>0</v>
      </c>
      <c r="M16" s="136"/>
      <c r="N16" s="167">
        <v>0</v>
      </c>
      <c r="O16" s="137" t="s">
        <v>26</v>
      </c>
      <c r="P16" s="261"/>
      <c r="Q16" s="123"/>
      <c r="R16" s="128"/>
      <c r="S16" s="120"/>
      <c r="T16" s="120"/>
      <c r="U16" s="120"/>
    </row>
    <row r="17" spans="1:21" ht="15.75" customHeight="1" thickBot="1">
      <c r="A17" s="120"/>
      <c r="B17" s="184"/>
      <c r="C17" s="176"/>
      <c r="D17" s="204" t="s">
        <v>26</v>
      </c>
      <c r="E17" s="206">
        <v>0</v>
      </c>
      <c r="F17" s="205"/>
      <c r="G17" s="262"/>
      <c r="H17" s="189">
        <f t="shared" si="0"/>
        <v>0</v>
      </c>
      <c r="I17" s="129"/>
      <c r="J17" s="168">
        <v>0</v>
      </c>
      <c r="K17" s="129"/>
      <c r="L17" s="168">
        <v>0</v>
      </c>
      <c r="M17" s="129"/>
      <c r="N17" s="168">
        <v>0</v>
      </c>
      <c r="O17" s="130"/>
      <c r="P17" s="263"/>
      <c r="Q17" s="131"/>
      <c r="R17" s="132"/>
      <c r="S17" s="120"/>
      <c r="T17" s="120"/>
      <c r="U17" s="120"/>
    </row>
    <row r="18" spans="1:21" ht="16.899999999999999" thickTop="1" thickBot="1">
      <c r="A18" s="120"/>
      <c r="B18" s="133" t="s">
        <v>27</v>
      </c>
      <c r="C18" s="144"/>
      <c r="D18" s="144"/>
      <c r="E18" s="155">
        <f>+SUM(E11:E17)</f>
        <v>0</v>
      </c>
      <c r="F18" s="156">
        <f>+SUM(F11:F17)</f>
        <v>0</v>
      </c>
      <c r="G18" s="55">
        <f>IF(E18,F18/E18,0)</f>
        <v>0</v>
      </c>
      <c r="H18" s="30">
        <f>SUM(H11:H17)</f>
        <v>0</v>
      </c>
      <c r="I18" s="193"/>
      <c r="J18" s="30">
        <f>SUM(J11:J17)</f>
        <v>0</v>
      </c>
      <c r="K18" s="193"/>
      <c r="L18" s="30">
        <f>SUM(L11:L17)</f>
        <v>0</v>
      </c>
      <c r="M18" s="193"/>
      <c r="N18" s="30">
        <f>SUM(N11:N17)</f>
        <v>0</v>
      </c>
      <c r="O18" s="194"/>
      <c r="P18" s="53" t="e">
        <f>+(H18+J18)/E18</f>
        <v>#DIV/0!</v>
      </c>
      <c r="Q18" s="46" t="e">
        <f>SUM(P18,G18)</f>
        <v>#DIV/0!</v>
      </c>
      <c r="R18" s="39">
        <f>SUM(F18,H18,J18)</f>
        <v>0</v>
      </c>
      <c r="S18" s="120"/>
      <c r="T18" s="120"/>
      <c r="U18" s="120"/>
    </row>
    <row r="19" spans="1:21" ht="16.149999999999999" thickBot="1">
      <c r="B19" s="209" t="s">
        <v>28</v>
      </c>
      <c r="C19" s="210"/>
      <c r="D19" s="211"/>
      <c r="E19" s="211"/>
      <c r="F19" s="211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8"/>
    </row>
    <row r="20" spans="1:21" ht="15.6">
      <c r="A20" s="9"/>
      <c r="B20" s="6" t="s">
        <v>26</v>
      </c>
      <c r="C20" s="6"/>
      <c r="D20" s="6"/>
      <c r="E20" s="75">
        <v>150</v>
      </c>
      <c r="F20" s="76">
        <v>130</v>
      </c>
      <c r="G20" s="251"/>
      <c r="H20" s="164">
        <f t="shared" ref="H20:H27" si="1">+L20+N20</f>
        <v>15</v>
      </c>
      <c r="I20" s="78"/>
      <c r="J20" s="161">
        <v>5</v>
      </c>
      <c r="K20" s="78"/>
      <c r="L20" s="79">
        <v>10</v>
      </c>
      <c r="M20" s="78"/>
      <c r="N20" s="79">
        <v>5</v>
      </c>
      <c r="O20" s="80"/>
      <c r="P20" s="220"/>
      <c r="Q20" s="44"/>
      <c r="R20" s="37"/>
    </row>
    <row r="21" spans="1:21" ht="15.6">
      <c r="A21" s="9"/>
      <c r="B21" s="157"/>
      <c r="C21" s="157"/>
      <c r="D21" s="157"/>
      <c r="E21" s="152">
        <v>0</v>
      </c>
      <c r="F21" s="153">
        <v>0</v>
      </c>
      <c r="G21" s="252"/>
      <c r="H21" s="166">
        <v>0</v>
      </c>
      <c r="I21" s="108"/>
      <c r="J21" s="160">
        <v>0</v>
      </c>
      <c r="K21" s="108"/>
      <c r="L21" s="109">
        <v>0</v>
      </c>
      <c r="M21" s="108"/>
      <c r="N21" s="109">
        <v>0</v>
      </c>
      <c r="O21" s="110"/>
      <c r="P21" s="221"/>
      <c r="Q21" s="44"/>
      <c r="R21" s="37"/>
    </row>
    <row r="22" spans="1:21" ht="15.6">
      <c r="A22" s="9"/>
      <c r="B22" s="157"/>
      <c r="C22" s="157"/>
      <c r="D22" s="157"/>
      <c r="E22" s="152">
        <v>0</v>
      </c>
      <c r="F22" s="153"/>
      <c r="G22" s="252"/>
      <c r="H22" s="166">
        <f t="shared" si="1"/>
        <v>0</v>
      </c>
      <c r="I22" s="108"/>
      <c r="J22" s="160">
        <v>0</v>
      </c>
      <c r="K22" s="108"/>
      <c r="L22" s="109">
        <v>0</v>
      </c>
      <c r="M22" s="108"/>
      <c r="N22" s="109">
        <v>0</v>
      </c>
      <c r="O22" s="110"/>
      <c r="P22" s="221"/>
      <c r="Q22" s="44"/>
      <c r="R22" s="37"/>
    </row>
    <row r="23" spans="1:21" ht="15.6">
      <c r="A23" s="9"/>
      <c r="B23" s="157"/>
      <c r="C23" s="157"/>
      <c r="D23" s="157"/>
      <c r="E23" s="152">
        <v>0</v>
      </c>
      <c r="F23" s="153"/>
      <c r="G23" s="252"/>
      <c r="H23" s="166">
        <f t="shared" si="1"/>
        <v>0</v>
      </c>
      <c r="I23" s="108"/>
      <c r="J23" s="160">
        <v>0</v>
      </c>
      <c r="K23" s="108"/>
      <c r="L23" s="109">
        <v>0</v>
      </c>
      <c r="M23" s="108"/>
      <c r="N23" s="109">
        <v>0</v>
      </c>
      <c r="O23" s="110"/>
      <c r="P23" s="221"/>
      <c r="Q23" s="44"/>
      <c r="R23" s="37"/>
    </row>
    <row r="24" spans="1:21" ht="15.6">
      <c r="A24" s="9"/>
      <c r="B24" s="157"/>
      <c r="C24" s="157"/>
      <c r="D24" s="157"/>
      <c r="E24" s="152">
        <v>0</v>
      </c>
      <c r="F24" s="153"/>
      <c r="G24" s="252"/>
      <c r="H24" s="166">
        <f t="shared" si="1"/>
        <v>0</v>
      </c>
      <c r="I24" s="108"/>
      <c r="J24" s="160">
        <v>0</v>
      </c>
      <c r="K24" s="108"/>
      <c r="L24" s="109">
        <v>0</v>
      </c>
      <c r="M24" s="108"/>
      <c r="N24" s="109">
        <v>0</v>
      </c>
      <c r="O24" s="110"/>
      <c r="P24" s="221"/>
      <c r="Q24" s="44"/>
      <c r="R24" s="37"/>
    </row>
    <row r="25" spans="1:21" ht="15.6">
      <c r="A25" s="9"/>
      <c r="B25" s="3"/>
      <c r="C25" s="3"/>
      <c r="D25" s="3"/>
      <c r="E25" s="152">
        <v>0</v>
      </c>
      <c r="F25" s="82"/>
      <c r="G25" s="253"/>
      <c r="H25" s="166">
        <f t="shared" si="1"/>
        <v>0</v>
      </c>
      <c r="I25" s="84"/>
      <c r="J25" s="162">
        <v>0</v>
      </c>
      <c r="K25" s="84"/>
      <c r="L25" s="85">
        <v>0</v>
      </c>
      <c r="M25" s="84"/>
      <c r="N25" s="85">
        <v>0</v>
      </c>
      <c r="O25" s="86"/>
      <c r="P25" s="221"/>
      <c r="Q25" s="44"/>
      <c r="R25" s="37"/>
    </row>
    <row r="26" spans="1:21" ht="15.6">
      <c r="A26" s="9"/>
      <c r="B26" s="3"/>
      <c r="C26" s="3"/>
      <c r="D26" s="3"/>
      <c r="E26" s="152">
        <v>0</v>
      </c>
      <c r="F26" s="82"/>
      <c r="G26" s="253"/>
      <c r="H26" s="191">
        <f t="shared" si="1"/>
        <v>0</v>
      </c>
      <c r="I26" s="84"/>
      <c r="J26" s="162">
        <v>0</v>
      </c>
      <c r="K26" s="84"/>
      <c r="L26" s="85">
        <v>0</v>
      </c>
      <c r="M26" s="84"/>
      <c r="N26" s="85">
        <v>0</v>
      </c>
      <c r="O26" s="86"/>
      <c r="P26" s="221"/>
      <c r="Q26" s="44"/>
      <c r="R26" s="37"/>
    </row>
    <row r="27" spans="1:21" ht="16.149999999999999" thickBot="1">
      <c r="A27" s="9"/>
      <c r="B27" s="7"/>
      <c r="C27" s="7"/>
      <c r="D27" s="7"/>
      <c r="E27" s="91">
        <v>0</v>
      </c>
      <c r="F27" s="92"/>
      <c r="G27" s="254"/>
      <c r="H27" s="195">
        <f t="shared" si="1"/>
        <v>0</v>
      </c>
      <c r="I27" s="93"/>
      <c r="J27" s="163">
        <v>0</v>
      </c>
      <c r="K27" s="93"/>
      <c r="L27" s="94">
        <v>0</v>
      </c>
      <c r="M27" s="93"/>
      <c r="N27" s="94">
        <v>0</v>
      </c>
      <c r="O27" s="95"/>
      <c r="P27" s="222"/>
      <c r="Q27" s="45"/>
      <c r="R27" s="38"/>
    </row>
    <row r="28" spans="1:21" ht="16.899999999999999" thickTop="1" thickBot="1">
      <c r="A28" s="9"/>
      <c r="B28" s="14" t="s">
        <v>27</v>
      </c>
      <c r="C28" s="14"/>
      <c r="D28" s="14"/>
      <c r="E28" s="23">
        <f>SUM(E20:E27)</f>
        <v>150</v>
      </c>
      <c r="F28" s="156">
        <f>+SUM(F20:F27)</f>
        <v>130</v>
      </c>
      <c r="G28" s="55">
        <f>IF(E28,F28/E28,0)</f>
        <v>0.8666666666666667</v>
      </c>
      <c r="H28" s="196">
        <f>SUM(H20:H27)</f>
        <v>15</v>
      </c>
      <c r="I28" s="59"/>
      <c r="J28" s="30">
        <f>SUM(J20:J27)</f>
        <v>5</v>
      </c>
      <c r="K28" s="59"/>
      <c r="L28" s="34">
        <f t="shared" ref="L28:N28" si="2">SUM(L20:L27)</f>
        <v>10</v>
      </c>
      <c r="M28" s="59"/>
      <c r="N28" s="30">
        <f t="shared" si="2"/>
        <v>5</v>
      </c>
      <c r="O28" s="66"/>
      <c r="P28" s="53">
        <f>+(H28+J28)/E28</f>
        <v>0.13333333333333333</v>
      </c>
      <c r="Q28" s="46">
        <f>SUM(P28,G28)</f>
        <v>1</v>
      </c>
      <c r="R28" s="39">
        <f>SUM(F28,H28,J28)</f>
        <v>150</v>
      </c>
    </row>
    <row r="29" spans="1:21" ht="15.6" customHeight="1" thickBot="1">
      <c r="A29" s="9"/>
      <c r="B29" s="149" t="s">
        <v>29</v>
      </c>
      <c r="C29" s="141"/>
      <c r="D29" s="141"/>
      <c r="E29" s="69"/>
      <c r="F29" s="208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70"/>
    </row>
    <row r="30" spans="1:21" ht="15.6">
      <c r="A30" s="9"/>
      <c r="B30" s="180"/>
      <c r="C30" s="10"/>
      <c r="D30" s="10"/>
      <c r="E30" s="96">
        <v>0</v>
      </c>
      <c r="F30" s="97" t="s">
        <v>26</v>
      </c>
      <c r="G30" s="232"/>
      <c r="H30" s="190">
        <f t="shared" ref="H30:H36" si="3">+L30+N30</f>
        <v>0</v>
      </c>
      <c r="I30" s="98"/>
      <c r="J30" s="170">
        <v>0</v>
      </c>
      <c r="K30" s="98"/>
      <c r="L30" s="99">
        <v>0</v>
      </c>
      <c r="M30" s="98"/>
      <c r="N30" s="99">
        <v>0</v>
      </c>
      <c r="O30" s="100"/>
      <c r="P30" s="235"/>
      <c r="Q30" s="44"/>
      <c r="R30" s="134"/>
    </row>
    <row r="31" spans="1:21" ht="15.6">
      <c r="A31" s="9"/>
      <c r="B31" s="181"/>
      <c r="C31" s="3"/>
      <c r="D31" s="3"/>
      <c r="E31" s="101">
        <v>0</v>
      </c>
      <c r="F31" s="74">
        <v>0</v>
      </c>
      <c r="G31" s="233"/>
      <c r="H31" s="191">
        <f t="shared" si="3"/>
        <v>0</v>
      </c>
      <c r="I31" s="84"/>
      <c r="J31" s="162">
        <v>0</v>
      </c>
      <c r="K31" s="84"/>
      <c r="L31" s="102">
        <v>0</v>
      </c>
      <c r="M31" s="84"/>
      <c r="N31" s="102">
        <v>0</v>
      </c>
      <c r="O31" s="103"/>
      <c r="P31" s="221"/>
      <c r="Q31" s="44"/>
      <c r="R31" s="40"/>
    </row>
    <row r="32" spans="1:21" ht="15.6">
      <c r="A32" s="9"/>
      <c r="B32" s="181"/>
      <c r="C32" s="3"/>
      <c r="D32" s="3"/>
      <c r="E32" s="101">
        <v>0</v>
      </c>
      <c r="F32" s="74"/>
      <c r="G32" s="233"/>
      <c r="H32" s="166">
        <f t="shared" si="3"/>
        <v>0</v>
      </c>
      <c r="I32" s="84"/>
      <c r="J32" s="162">
        <v>0</v>
      </c>
      <c r="K32" s="84"/>
      <c r="L32" s="102">
        <v>0</v>
      </c>
      <c r="M32" s="84"/>
      <c r="N32" s="102">
        <v>0</v>
      </c>
      <c r="O32" s="103"/>
      <c r="P32" s="221"/>
      <c r="Q32" s="44"/>
      <c r="R32" s="40"/>
    </row>
    <row r="33" spans="1:18" ht="15.6">
      <c r="A33" s="9"/>
      <c r="B33" s="181"/>
      <c r="C33" s="3"/>
      <c r="D33" s="3"/>
      <c r="E33" s="101">
        <v>0</v>
      </c>
      <c r="F33" s="74"/>
      <c r="G33" s="233"/>
      <c r="H33" s="166">
        <f t="shared" si="3"/>
        <v>0</v>
      </c>
      <c r="I33" s="84"/>
      <c r="J33" s="162">
        <v>0</v>
      </c>
      <c r="K33" s="84"/>
      <c r="L33" s="102">
        <v>0</v>
      </c>
      <c r="M33" s="84"/>
      <c r="N33" s="102">
        <v>0</v>
      </c>
      <c r="O33" s="103"/>
      <c r="P33" s="221"/>
      <c r="Q33" s="44"/>
      <c r="R33" s="40"/>
    </row>
    <row r="34" spans="1:18" ht="15.6">
      <c r="A34" s="9"/>
      <c r="B34" s="181"/>
      <c r="C34" s="3"/>
      <c r="D34" s="3"/>
      <c r="E34" s="101">
        <v>0</v>
      </c>
      <c r="F34" s="74"/>
      <c r="G34" s="233"/>
      <c r="H34" s="166">
        <f t="shared" si="3"/>
        <v>0</v>
      </c>
      <c r="I34" s="84"/>
      <c r="J34" s="162">
        <v>0</v>
      </c>
      <c r="K34" s="84"/>
      <c r="L34" s="102">
        <v>0</v>
      </c>
      <c r="M34" s="84"/>
      <c r="N34" s="102">
        <v>0</v>
      </c>
      <c r="O34" s="103"/>
      <c r="P34" s="221"/>
      <c r="Q34" s="47"/>
      <c r="R34" s="40"/>
    </row>
    <row r="35" spans="1:18" ht="15.6">
      <c r="A35" s="9"/>
      <c r="B35" s="182"/>
      <c r="C35" s="142"/>
      <c r="D35" s="142"/>
      <c r="E35" s="101">
        <v>0</v>
      </c>
      <c r="F35" s="74"/>
      <c r="G35" s="233"/>
      <c r="H35" s="166">
        <f t="shared" si="3"/>
        <v>0</v>
      </c>
      <c r="I35" s="84"/>
      <c r="J35" s="162">
        <v>0</v>
      </c>
      <c r="K35" s="84"/>
      <c r="L35" s="102">
        <v>0</v>
      </c>
      <c r="M35" s="84"/>
      <c r="N35" s="102">
        <v>0</v>
      </c>
      <c r="O35" s="103"/>
      <c r="P35" s="221"/>
      <c r="Q35" s="47"/>
      <c r="R35" s="40"/>
    </row>
    <row r="36" spans="1:18" ht="16.149999999999999" thickBot="1">
      <c r="A36" s="9"/>
      <c r="B36" s="183"/>
      <c r="C36" s="4"/>
      <c r="D36" s="4"/>
      <c r="E36" s="104">
        <v>0</v>
      </c>
      <c r="F36" s="105"/>
      <c r="G36" s="234"/>
      <c r="H36" s="192">
        <f t="shared" si="3"/>
        <v>0</v>
      </c>
      <c r="I36" s="93"/>
      <c r="J36" s="163">
        <v>0</v>
      </c>
      <c r="K36" s="93"/>
      <c r="L36" s="106">
        <v>0</v>
      </c>
      <c r="M36" s="93"/>
      <c r="N36" s="106">
        <v>0</v>
      </c>
      <c r="O36" s="107"/>
      <c r="P36" s="222"/>
      <c r="Q36" s="48"/>
      <c r="R36" s="41"/>
    </row>
    <row r="37" spans="1:18" ht="16.899999999999999" thickTop="1" thickBot="1">
      <c r="A37" s="9"/>
      <c r="B37" s="154" t="s">
        <v>27</v>
      </c>
      <c r="C37" s="154"/>
      <c r="D37" s="154"/>
      <c r="E37" s="23">
        <f>SUM(E30:E36)</f>
        <v>0</v>
      </c>
      <c r="F37" s="24">
        <f>SUM(F30:F36)</f>
        <v>0</v>
      </c>
      <c r="G37" s="55">
        <f>IF(E37,F37/E37,0)</f>
        <v>0</v>
      </c>
      <c r="H37" s="31">
        <f>SUM(H30:H36)</f>
        <v>0</v>
      </c>
      <c r="I37" s="60"/>
      <c r="J37" s="31">
        <f>SUM(J30:J36)</f>
        <v>0</v>
      </c>
      <c r="K37" s="60"/>
      <c r="L37" s="31">
        <f>SUM(L30:L36)</f>
        <v>0</v>
      </c>
      <c r="M37" s="60"/>
      <c r="N37" s="31">
        <f>SUM(N30:N36)</f>
        <v>0</v>
      </c>
      <c r="O37" s="67"/>
      <c r="P37" s="53" t="e">
        <f>+(H37+J37)/E37</f>
        <v>#DIV/0!</v>
      </c>
      <c r="Q37" s="46" t="e">
        <f>SUM(P37,G37)</f>
        <v>#DIV/0!</v>
      </c>
      <c r="R37" s="39">
        <f>SUM(F37,H37,J37)</f>
        <v>0</v>
      </c>
    </row>
    <row r="38" spans="1:18" ht="16.350000000000001" customHeight="1" thickBot="1">
      <c r="A38" s="9"/>
      <c r="B38" s="71" t="s">
        <v>30</v>
      </c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</row>
    <row r="39" spans="1:18" ht="15.6">
      <c r="A39" s="8"/>
      <c r="B39" s="185"/>
      <c r="C39" s="185"/>
      <c r="D39" s="6"/>
      <c r="E39" s="75">
        <v>0</v>
      </c>
      <c r="F39" s="76"/>
      <c r="G39" s="226"/>
      <c r="H39" s="164">
        <f t="shared" ref="H39:H43" si="4">+L39+N39</f>
        <v>0</v>
      </c>
      <c r="I39" s="108"/>
      <c r="J39" s="160">
        <v>0</v>
      </c>
      <c r="K39" s="108"/>
      <c r="L39" s="109">
        <v>0</v>
      </c>
      <c r="M39" s="108"/>
      <c r="N39" s="109">
        <v>0</v>
      </c>
      <c r="O39" s="110"/>
      <c r="P39" s="229"/>
      <c r="Q39" s="47"/>
      <c r="R39" s="264"/>
    </row>
    <row r="40" spans="1:18" ht="15.6">
      <c r="A40" s="8"/>
      <c r="B40" s="3"/>
      <c r="C40" s="3"/>
      <c r="D40" s="3"/>
      <c r="E40" s="101">
        <v>0</v>
      </c>
      <c r="F40" s="74">
        <v>0</v>
      </c>
      <c r="G40" s="227"/>
      <c r="H40" s="166">
        <f t="shared" si="4"/>
        <v>0</v>
      </c>
      <c r="I40" s="84"/>
      <c r="J40" s="162">
        <v>0</v>
      </c>
      <c r="K40" s="84" t="s">
        <v>26</v>
      </c>
      <c r="L40" s="85">
        <v>0</v>
      </c>
      <c r="M40" s="84"/>
      <c r="N40" s="85">
        <v>0</v>
      </c>
      <c r="O40" s="86"/>
      <c r="P40" s="230"/>
      <c r="Q40" s="44"/>
      <c r="R40" s="264"/>
    </row>
    <row r="41" spans="1:18" ht="15.6">
      <c r="A41" s="8"/>
      <c r="B41" s="150"/>
      <c r="C41" s="3"/>
      <c r="D41" s="3"/>
      <c r="E41" s="101">
        <v>0</v>
      </c>
      <c r="F41" s="82"/>
      <c r="G41" s="227"/>
      <c r="H41" s="166">
        <f t="shared" si="4"/>
        <v>0</v>
      </c>
      <c r="I41" s="84"/>
      <c r="J41" s="162">
        <v>0</v>
      </c>
      <c r="K41" s="84"/>
      <c r="L41" s="85">
        <v>0</v>
      </c>
      <c r="M41" s="84"/>
      <c r="N41" s="85">
        <v>0</v>
      </c>
      <c r="O41" s="86"/>
      <c r="P41" s="230"/>
      <c r="Q41" s="44"/>
      <c r="R41" s="264"/>
    </row>
    <row r="42" spans="1:18" ht="15.6">
      <c r="A42" s="8"/>
      <c r="B42" s="3"/>
      <c r="C42" s="3"/>
      <c r="D42" s="3"/>
      <c r="E42" s="101">
        <v>0</v>
      </c>
      <c r="F42" s="82"/>
      <c r="G42" s="227"/>
      <c r="H42" s="166">
        <f t="shared" si="4"/>
        <v>0</v>
      </c>
      <c r="I42" s="84"/>
      <c r="J42" s="162">
        <v>0</v>
      </c>
      <c r="K42" s="84"/>
      <c r="L42" s="85">
        <v>0</v>
      </c>
      <c r="M42" s="84"/>
      <c r="N42" s="85">
        <v>0</v>
      </c>
      <c r="O42" s="86"/>
      <c r="P42" s="230"/>
      <c r="Q42" s="44"/>
      <c r="R42" s="264"/>
    </row>
    <row r="43" spans="1:18" ht="16.149999999999999" thickBot="1">
      <c r="A43" s="8"/>
      <c r="B43" s="7"/>
      <c r="C43" s="7"/>
      <c r="D43" s="7"/>
      <c r="E43" s="91">
        <v>0</v>
      </c>
      <c r="F43" s="92"/>
      <c r="G43" s="228"/>
      <c r="H43" s="168">
        <f t="shared" si="4"/>
        <v>0</v>
      </c>
      <c r="I43" s="93"/>
      <c r="J43" s="163">
        <v>0</v>
      </c>
      <c r="K43" s="93"/>
      <c r="L43" s="94">
        <v>0</v>
      </c>
      <c r="M43" s="93"/>
      <c r="N43" s="94">
        <v>0</v>
      </c>
      <c r="O43" s="95"/>
      <c r="P43" s="231"/>
      <c r="Q43" s="48"/>
      <c r="R43" s="265"/>
    </row>
    <row r="44" spans="1:18" ht="16.899999999999999" thickTop="1" thickBot="1">
      <c r="A44" s="8"/>
      <c r="B44" s="11" t="s">
        <v>27</v>
      </c>
      <c r="C44" s="145"/>
      <c r="D44" s="145"/>
      <c r="E44" s="23">
        <f>SUM(E39:E43)</f>
        <v>0</v>
      </c>
      <c r="F44" s="24">
        <f>SUM(F39:F43)</f>
        <v>0</v>
      </c>
      <c r="G44" s="55">
        <f>IF(E44,F44/E44,0)</f>
        <v>0</v>
      </c>
      <c r="H44" s="32">
        <f>SUM(H39:H43)</f>
        <v>0</v>
      </c>
      <c r="I44" s="61"/>
      <c r="J44" s="32">
        <f>SUM(J39:J43)</f>
        <v>0</v>
      </c>
      <c r="K44" s="61"/>
      <c r="L44" s="33">
        <f>SUM(L39:L43)</f>
        <v>0</v>
      </c>
      <c r="M44" s="61"/>
      <c r="N44" s="33">
        <f>SUM(N39:N43)</f>
        <v>0</v>
      </c>
      <c r="O44" s="68"/>
      <c r="P44" s="53" t="e">
        <f>+(H44+J44)/E44</f>
        <v>#DIV/0!</v>
      </c>
      <c r="Q44" s="46" t="e">
        <f>SUM(P44,G44)</f>
        <v>#DIV/0!</v>
      </c>
      <c r="R44" s="39">
        <f>SUM(F44,H44,J44)</f>
        <v>0</v>
      </c>
    </row>
    <row r="45" spans="1:18" ht="30.6" customHeight="1" thickBot="1">
      <c r="A45" s="9"/>
      <c r="B45" s="151" t="s">
        <v>31</v>
      </c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3"/>
    </row>
    <row r="46" spans="1:18" ht="15.6">
      <c r="A46" s="9"/>
      <c r="B46" s="185" t="s">
        <v>26</v>
      </c>
      <c r="C46" s="185" t="s">
        <v>26</v>
      </c>
      <c r="D46" s="6"/>
      <c r="E46" s="75">
        <v>0</v>
      </c>
      <c r="F46" s="76">
        <v>0</v>
      </c>
      <c r="G46" s="223"/>
      <c r="H46" s="164">
        <v>0</v>
      </c>
      <c r="I46" s="78"/>
      <c r="J46" s="161">
        <v>0</v>
      </c>
      <c r="K46" s="78"/>
      <c r="L46" s="79">
        <v>0</v>
      </c>
      <c r="M46" s="78"/>
      <c r="N46" s="77">
        <v>0</v>
      </c>
      <c r="O46" s="111"/>
      <c r="P46" s="220"/>
      <c r="Q46" s="44"/>
      <c r="R46" s="218"/>
    </row>
    <row r="47" spans="1:18" ht="15.6">
      <c r="A47" s="9"/>
      <c r="B47" s="181" t="s">
        <v>26</v>
      </c>
      <c r="C47" s="3"/>
      <c r="D47" s="3"/>
      <c r="E47" s="101">
        <v>0</v>
      </c>
      <c r="F47" s="74">
        <v>0</v>
      </c>
      <c r="G47" s="224"/>
      <c r="H47" s="166">
        <v>0</v>
      </c>
      <c r="I47" s="84"/>
      <c r="J47" s="162">
        <v>0</v>
      </c>
      <c r="K47" s="84"/>
      <c r="L47" s="85">
        <v>0</v>
      </c>
      <c r="M47" s="84"/>
      <c r="N47" s="83">
        <v>0</v>
      </c>
      <c r="O47" s="112"/>
      <c r="P47" s="221"/>
      <c r="Q47" s="44"/>
      <c r="R47" s="218"/>
    </row>
    <row r="48" spans="1:18" ht="15.6">
      <c r="A48" s="9"/>
      <c r="B48" s="12"/>
      <c r="C48" s="12"/>
      <c r="D48" s="12"/>
      <c r="E48" s="101">
        <v>0</v>
      </c>
      <c r="F48" s="82"/>
      <c r="G48" s="224"/>
      <c r="H48" s="166">
        <f t="shared" ref="H48:H50" si="5">+L48+N48</f>
        <v>0</v>
      </c>
      <c r="I48" s="84"/>
      <c r="J48" s="162">
        <v>0</v>
      </c>
      <c r="K48" s="84"/>
      <c r="L48" s="85">
        <v>0</v>
      </c>
      <c r="M48" s="84"/>
      <c r="N48" s="83">
        <v>0</v>
      </c>
      <c r="O48" s="112"/>
      <c r="P48" s="221"/>
      <c r="Q48" s="44"/>
      <c r="R48" s="218"/>
    </row>
    <row r="49" spans="1:18" ht="15.6">
      <c r="A49" s="9"/>
      <c r="B49" s="12"/>
      <c r="C49" s="12"/>
      <c r="D49" s="12"/>
      <c r="E49" s="101">
        <v>0</v>
      </c>
      <c r="F49" s="87"/>
      <c r="G49" s="224"/>
      <c r="H49" s="166">
        <f t="shared" si="5"/>
        <v>0</v>
      </c>
      <c r="I49" s="89"/>
      <c r="J49" s="169">
        <v>0</v>
      </c>
      <c r="K49" s="89"/>
      <c r="L49" s="90">
        <v>0</v>
      </c>
      <c r="M49" s="89"/>
      <c r="N49" s="88">
        <v>0</v>
      </c>
      <c r="O49" s="113"/>
      <c r="P49" s="221"/>
      <c r="Q49" s="44"/>
      <c r="R49" s="218"/>
    </row>
    <row r="50" spans="1:18" ht="16.149999999999999" thickBot="1">
      <c r="A50" s="9"/>
      <c r="B50" s="13"/>
      <c r="C50" s="13"/>
      <c r="D50" s="13"/>
      <c r="E50" s="91">
        <v>0</v>
      </c>
      <c r="F50" s="92"/>
      <c r="G50" s="225"/>
      <c r="H50" s="192">
        <f t="shared" si="5"/>
        <v>0</v>
      </c>
      <c r="I50" s="93"/>
      <c r="J50" s="163">
        <v>0</v>
      </c>
      <c r="K50" s="93"/>
      <c r="L50" s="94">
        <v>0</v>
      </c>
      <c r="M50" s="93"/>
      <c r="N50" s="94">
        <v>0</v>
      </c>
      <c r="O50" s="114"/>
      <c r="P50" s="222"/>
      <c r="Q50" s="48"/>
      <c r="R50" s="219"/>
    </row>
    <row r="51" spans="1:18" ht="16.899999999999999" thickTop="1" thickBot="1">
      <c r="A51" s="9"/>
      <c r="B51" s="11" t="s">
        <v>27</v>
      </c>
      <c r="C51" s="154"/>
      <c r="D51" s="207"/>
      <c r="E51" s="23">
        <f>SUM(E46:E50)</f>
        <v>0</v>
      </c>
      <c r="F51" s="24">
        <f>SUM(F46:F50)</f>
        <v>0</v>
      </c>
      <c r="G51" s="55">
        <f>IF(E51,F51/E51,0)</f>
        <v>0</v>
      </c>
      <c r="H51" s="33">
        <f>SUM(H46:H50)</f>
        <v>0</v>
      </c>
      <c r="I51" s="61"/>
      <c r="J51" s="33">
        <f>SUM(J46:J50)</f>
        <v>0</v>
      </c>
      <c r="K51" s="61"/>
      <c r="L51" s="33">
        <f>SUM(L46:L50)</f>
        <v>0</v>
      </c>
      <c r="M51" s="65"/>
      <c r="N51" s="33">
        <f>SUM(N46:N50)</f>
        <v>0</v>
      </c>
      <c r="O51" s="68"/>
      <c r="P51" s="53" t="e">
        <f>+(H51+J51)/E51</f>
        <v>#DIV/0!</v>
      </c>
      <c r="Q51" s="46" t="e">
        <f>SUM(P51,G51)</f>
        <v>#DIV/0!</v>
      </c>
      <c r="R51" s="39">
        <f>SUM(F51,H51,J51)</f>
        <v>0</v>
      </c>
    </row>
    <row r="52" spans="1:18" ht="16.149999999999999" thickBot="1">
      <c r="B52" s="215"/>
      <c r="C52" s="216"/>
      <c r="D52" s="216"/>
      <c r="E52" s="216"/>
      <c r="F52" s="216"/>
      <c r="G52" s="216"/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7"/>
    </row>
    <row r="53" spans="1:18" ht="19.149999999999999" thickTop="1" thickBot="1">
      <c r="B53" s="5" t="s">
        <v>32</v>
      </c>
      <c r="C53" s="146"/>
      <c r="D53" s="146"/>
      <c r="E53" s="25">
        <f>SUM(E18,E28,E37,E44,E51)</f>
        <v>150</v>
      </c>
      <c r="F53" s="26">
        <f>SUM(F18,F28,F37,F44,F51)</f>
        <v>130</v>
      </c>
      <c r="G53" s="56">
        <f>IF(E53,F53/E53,0)</f>
        <v>0.8666666666666667</v>
      </c>
      <c r="H53" s="198">
        <f>SUM(H18,H28,H37,H44,H51)</f>
        <v>15</v>
      </c>
      <c r="I53" s="199"/>
      <c r="J53" s="198">
        <f>SUM(J18,J28,J37,J44,J51)</f>
        <v>5</v>
      </c>
      <c r="K53" s="197"/>
      <c r="L53" s="198">
        <f>SUM(L18,L28,L37,L44,L51)</f>
        <v>10</v>
      </c>
      <c r="M53" s="199"/>
      <c r="N53" s="198">
        <f>SUM(N18,N28,N37,N44,N51)</f>
        <v>5</v>
      </c>
      <c r="O53" s="197"/>
      <c r="P53" s="53">
        <f>+(H53+J53)/E53</f>
        <v>0.13333333333333333</v>
      </c>
      <c r="Q53" s="49">
        <f>SUM(P53,G53)</f>
        <v>1</v>
      </c>
      <c r="R53" s="39">
        <f>SUM(R18,R28,R37,R44,R51)</f>
        <v>150</v>
      </c>
    </row>
    <row r="54" spans="1:18" ht="16.350000000000001" customHeight="1">
      <c r="B54" s="1"/>
      <c r="C54" s="1"/>
      <c r="D54" s="1"/>
      <c r="E54" s="27"/>
      <c r="F54" s="27"/>
      <c r="G54" s="50"/>
      <c r="H54" s="27"/>
      <c r="I54" s="62"/>
      <c r="J54" s="62"/>
      <c r="K54" s="62"/>
      <c r="L54" s="27"/>
      <c r="M54" s="62"/>
      <c r="N54" s="27"/>
      <c r="O54" s="62"/>
      <c r="P54" s="50"/>
      <c r="Q54" s="50"/>
      <c r="R54" s="27"/>
    </row>
    <row r="55" spans="1:18" ht="16.350000000000001" customHeight="1">
      <c r="B55" s="1"/>
      <c r="C55" s="1"/>
      <c r="D55" s="1"/>
      <c r="E55" s="27"/>
      <c r="F55" s="27"/>
      <c r="G55" s="50"/>
      <c r="H55" s="27"/>
      <c r="I55" s="62"/>
      <c r="J55" s="62"/>
      <c r="K55" s="62"/>
      <c r="L55" s="27"/>
      <c r="M55" s="62"/>
      <c r="N55" s="27"/>
      <c r="O55" s="62"/>
      <c r="P55" s="50"/>
      <c r="Q55" s="50"/>
      <c r="R55" s="27"/>
    </row>
    <row r="56" spans="1:18" ht="16.350000000000001" customHeight="1">
      <c r="B56" s="1"/>
      <c r="C56" s="1"/>
      <c r="D56" s="1"/>
      <c r="E56" s="27"/>
      <c r="F56" s="27"/>
      <c r="G56" s="50"/>
      <c r="H56" s="27"/>
      <c r="I56" s="62"/>
      <c r="J56" s="62"/>
      <c r="K56" s="62"/>
      <c r="L56" s="27"/>
      <c r="M56" s="62"/>
      <c r="N56" s="27"/>
      <c r="O56" s="62"/>
      <c r="P56" s="50"/>
      <c r="Q56" s="50"/>
      <c r="R56" s="27"/>
    </row>
    <row r="57" spans="1:18" ht="16.350000000000001" customHeight="1">
      <c r="B57" s="1"/>
      <c r="C57" s="1"/>
      <c r="D57" s="1"/>
      <c r="E57" s="27"/>
      <c r="F57" s="27"/>
      <c r="G57" s="50"/>
      <c r="H57" s="27"/>
      <c r="I57" s="62"/>
      <c r="J57" s="62"/>
      <c r="K57" s="62"/>
      <c r="L57" s="27"/>
      <c r="M57" s="62"/>
      <c r="N57" s="27"/>
      <c r="O57" s="62"/>
      <c r="P57" s="50"/>
      <c r="Q57" s="50"/>
      <c r="R57" s="27"/>
    </row>
    <row r="58" spans="1:18" ht="16.350000000000001" customHeight="1">
      <c r="B58" s="200"/>
      <c r="C58" s="1"/>
      <c r="D58" s="1"/>
      <c r="E58" s="27"/>
      <c r="F58" s="27"/>
      <c r="G58" s="50"/>
      <c r="H58" s="27"/>
      <c r="I58" s="62"/>
      <c r="J58" s="62"/>
      <c r="K58" s="62"/>
      <c r="L58" s="27"/>
      <c r="M58" s="62"/>
      <c r="N58" s="27"/>
      <c r="O58" s="62"/>
      <c r="P58" s="50"/>
      <c r="Q58" s="50"/>
      <c r="R58" s="27"/>
    </row>
    <row r="59" spans="1:18" ht="16.350000000000001" customHeight="1">
      <c r="B59" s="1"/>
      <c r="C59" s="1"/>
      <c r="D59" s="1"/>
      <c r="E59" s="27"/>
      <c r="F59" s="27"/>
      <c r="G59" s="50"/>
      <c r="H59" s="27"/>
      <c r="I59" s="62"/>
      <c r="J59" s="62"/>
      <c r="K59" s="62"/>
      <c r="L59" s="27"/>
      <c r="M59" s="62"/>
      <c r="N59" s="27"/>
      <c r="O59" s="62"/>
      <c r="P59" s="50"/>
      <c r="Q59" s="50"/>
      <c r="R59" s="27"/>
    </row>
    <row r="60" spans="1:18" ht="16.350000000000001" customHeight="1">
      <c r="B60" s="1"/>
      <c r="C60" s="1"/>
      <c r="D60" s="1"/>
      <c r="E60" s="27"/>
      <c r="F60" s="27"/>
      <c r="G60" s="50"/>
      <c r="H60" s="27"/>
      <c r="I60" s="62"/>
      <c r="J60" s="62"/>
      <c r="K60" s="62"/>
      <c r="L60" s="27"/>
      <c r="M60" s="62"/>
      <c r="N60" s="27"/>
      <c r="O60" s="62"/>
      <c r="P60" s="50"/>
      <c r="Q60" s="50"/>
      <c r="R60" s="27"/>
    </row>
    <row r="61" spans="1:18" ht="15.6">
      <c r="B61" s="1"/>
      <c r="C61" s="1"/>
      <c r="D61" s="1"/>
      <c r="E61" s="27"/>
      <c r="F61" s="27"/>
      <c r="G61" s="50"/>
      <c r="H61" s="27"/>
      <c r="I61" s="62"/>
      <c r="J61" s="62"/>
      <c r="K61" s="62"/>
      <c r="L61" s="27"/>
      <c r="M61" s="62"/>
      <c r="N61" s="27"/>
      <c r="O61" s="62"/>
      <c r="P61" s="50"/>
      <c r="Q61" s="50"/>
      <c r="R61" s="27"/>
    </row>
    <row r="62" spans="1:18" ht="15.6">
      <c r="B62" s="1"/>
      <c r="C62" s="1"/>
      <c r="D62" s="1"/>
      <c r="E62" s="27"/>
      <c r="F62" s="27"/>
      <c r="G62" s="50"/>
      <c r="H62" s="27"/>
      <c r="I62" s="62"/>
      <c r="J62" s="62"/>
      <c r="K62" s="62"/>
      <c r="L62" s="27"/>
      <c r="M62" s="62" t="s">
        <v>26</v>
      </c>
      <c r="N62" s="27"/>
      <c r="O62" s="62"/>
      <c r="P62" s="50"/>
      <c r="Q62" s="50"/>
      <c r="R62" s="27"/>
    </row>
    <row r="63" spans="1:18" ht="15.6">
      <c r="B63" s="1"/>
      <c r="C63" s="1"/>
      <c r="D63" s="1"/>
      <c r="E63" s="27"/>
      <c r="F63" s="27"/>
      <c r="G63" s="50"/>
      <c r="H63" s="27"/>
      <c r="I63" s="62"/>
      <c r="J63" s="62"/>
      <c r="K63" s="62"/>
      <c r="L63" s="27"/>
      <c r="M63" s="62"/>
      <c r="N63" s="27"/>
      <c r="O63" s="62"/>
      <c r="P63" s="50"/>
      <c r="Q63" s="50"/>
      <c r="R63" s="27"/>
    </row>
    <row r="64" spans="1:18" ht="15.6">
      <c r="B64" s="1"/>
      <c r="C64" s="1"/>
      <c r="D64" s="1"/>
      <c r="E64" s="27"/>
      <c r="F64" s="27"/>
      <c r="G64" s="50"/>
      <c r="H64" s="27"/>
      <c r="I64" s="62"/>
      <c r="J64" s="62"/>
      <c r="K64" s="62"/>
      <c r="L64" s="27"/>
      <c r="M64" s="62"/>
      <c r="N64" s="27"/>
      <c r="O64" s="62"/>
      <c r="P64" s="50"/>
      <c r="Q64" s="50"/>
      <c r="R64" s="27"/>
    </row>
    <row r="65" spans="2:18" ht="15.6">
      <c r="B65" s="1"/>
      <c r="C65" s="1"/>
      <c r="D65" s="1"/>
      <c r="E65" s="27"/>
      <c r="F65" s="27"/>
      <c r="G65" s="50"/>
      <c r="H65" s="27"/>
      <c r="I65" s="62"/>
      <c r="J65" s="62"/>
      <c r="K65" s="62"/>
      <c r="L65" s="27"/>
      <c r="M65" s="62"/>
      <c r="N65" s="27"/>
      <c r="O65" s="62"/>
      <c r="P65" s="50"/>
      <c r="Q65" s="50"/>
      <c r="R65" s="27"/>
    </row>
    <row r="66" spans="2:18" ht="15.6">
      <c r="B66" s="1"/>
      <c r="C66" s="1"/>
      <c r="D66" s="1"/>
      <c r="E66" s="27"/>
      <c r="F66" s="27"/>
      <c r="G66" s="50"/>
      <c r="H66" s="27"/>
      <c r="I66" s="62"/>
      <c r="J66" s="62"/>
      <c r="K66" s="62"/>
      <c r="L66" s="27"/>
      <c r="M66" s="62"/>
      <c r="N66" s="27"/>
      <c r="O66" s="62"/>
      <c r="P66" s="50"/>
      <c r="Q66" s="50"/>
      <c r="R66" s="27"/>
    </row>
    <row r="67" spans="2:18" ht="15.6">
      <c r="B67" s="1"/>
      <c r="C67" s="1"/>
      <c r="D67" s="1"/>
      <c r="E67" s="27"/>
      <c r="F67" s="27"/>
      <c r="G67" s="50"/>
      <c r="H67" s="27"/>
      <c r="I67" s="62"/>
      <c r="J67" s="62"/>
      <c r="K67" s="62"/>
      <c r="L67" s="27"/>
      <c r="M67" s="62"/>
      <c r="N67" s="27"/>
      <c r="O67" s="62"/>
      <c r="P67" s="50"/>
      <c r="Q67" s="50"/>
      <c r="R67" s="27"/>
    </row>
    <row r="68" spans="2:18" ht="15.6">
      <c r="B68" s="1"/>
      <c r="C68" s="1"/>
      <c r="D68" s="1"/>
      <c r="E68" s="27"/>
      <c r="F68" s="27"/>
      <c r="G68" s="50"/>
      <c r="H68" s="27"/>
      <c r="I68" s="62"/>
      <c r="J68" s="62"/>
      <c r="K68" s="62"/>
      <c r="L68" s="27"/>
      <c r="M68" s="62"/>
      <c r="N68" s="27"/>
      <c r="O68" s="62"/>
      <c r="P68" s="50"/>
      <c r="Q68" s="50"/>
      <c r="R68" s="27"/>
    </row>
    <row r="69" spans="2:18" ht="15.6">
      <c r="B69" s="1"/>
      <c r="C69" s="1"/>
      <c r="D69" s="1"/>
      <c r="E69" s="27"/>
      <c r="F69" s="27"/>
      <c r="G69" s="50"/>
      <c r="H69" s="27"/>
      <c r="I69" s="62"/>
      <c r="J69" s="62"/>
      <c r="K69" s="62"/>
      <c r="L69" s="27"/>
      <c r="M69" s="62"/>
      <c r="N69" s="27"/>
      <c r="O69" s="62"/>
      <c r="P69" s="50"/>
      <c r="Q69" s="50"/>
      <c r="R69" s="27"/>
    </row>
    <row r="70" spans="2:18" ht="15.6">
      <c r="B70" s="1"/>
      <c r="C70" s="1"/>
      <c r="D70" s="1"/>
      <c r="E70" s="27"/>
      <c r="F70" s="27"/>
      <c r="G70" s="50"/>
      <c r="H70" s="27"/>
      <c r="I70" s="62"/>
      <c r="J70" s="62"/>
      <c r="K70" s="62"/>
      <c r="L70" s="27"/>
      <c r="M70" s="62"/>
      <c r="N70" s="27"/>
      <c r="O70" s="62"/>
      <c r="P70" s="50"/>
      <c r="Q70" s="50"/>
      <c r="R70" s="27"/>
    </row>
    <row r="71" spans="2:18" ht="15.6">
      <c r="B71" s="1"/>
      <c r="C71" s="1"/>
      <c r="D71" s="1"/>
      <c r="E71" s="27"/>
      <c r="F71" s="27"/>
      <c r="G71" s="50"/>
      <c r="H71" s="27"/>
      <c r="I71" s="62"/>
      <c r="J71" s="62"/>
      <c r="K71" s="62"/>
      <c r="L71" s="27"/>
      <c r="M71" s="62"/>
      <c r="N71" s="27"/>
      <c r="O71" s="62"/>
      <c r="P71" s="50"/>
      <c r="Q71" s="50"/>
      <c r="R71" s="27"/>
    </row>
    <row r="72" spans="2:18" ht="15.6">
      <c r="B72" s="1"/>
      <c r="C72" s="1"/>
      <c r="D72" s="1"/>
      <c r="E72" s="27"/>
      <c r="F72" s="27"/>
      <c r="G72" s="50"/>
      <c r="H72" s="27"/>
      <c r="I72" s="62"/>
      <c r="J72" s="62"/>
      <c r="K72" s="62"/>
      <c r="L72" s="27"/>
      <c r="M72" s="62"/>
      <c r="N72" s="27"/>
      <c r="O72" s="62"/>
      <c r="P72" s="50"/>
      <c r="Q72" s="50"/>
      <c r="R72" s="27"/>
    </row>
    <row r="73" spans="2:18" ht="15.6">
      <c r="B73" s="1"/>
      <c r="C73" s="1"/>
      <c r="D73" s="1"/>
      <c r="E73" s="27"/>
      <c r="F73" s="27"/>
      <c r="G73" s="50"/>
      <c r="H73" s="27"/>
      <c r="I73" s="62"/>
      <c r="J73" s="62"/>
      <c r="K73" s="62"/>
      <c r="L73" s="27"/>
      <c r="M73" s="62"/>
      <c r="N73" s="27"/>
      <c r="O73" s="62"/>
      <c r="P73" s="50"/>
      <c r="Q73" s="50"/>
      <c r="R73" s="27"/>
    </row>
    <row r="74" spans="2:18" ht="15.6">
      <c r="B74" s="1"/>
      <c r="C74" s="1"/>
      <c r="D74" s="1"/>
      <c r="E74" s="27"/>
      <c r="F74" s="27"/>
      <c r="G74" s="50"/>
      <c r="H74" s="27"/>
      <c r="I74" s="62"/>
      <c r="J74" s="62"/>
      <c r="K74" s="62"/>
      <c r="L74" s="27"/>
      <c r="M74" s="62"/>
      <c r="N74" s="27"/>
      <c r="O74" s="62"/>
      <c r="P74" s="50"/>
      <c r="Q74" s="50"/>
      <c r="R74" s="27"/>
    </row>
    <row r="75" spans="2:18" ht="15.6">
      <c r="B75" s="1"/>
      <c r="C75" s="1"/>
      <c r="D75" s="1"/>
      <c r="E75" s="27"/>
      <c r="F75" s="27"/>
      <c r="G75" s="50"/>
      <c r="H75" s="27"/>
      <c r="I75" s="62"/>
      <c r="J75" s="62"/>
      <c r="K75" s="62"/>
      <c r="L75" s="27"/>
      <c r="M75" s="62"/>
      <c r="N75" s="27"/>
      <c r="O75" s="62"/>
      <c r="P75" s="50"/>
      <c r="Q75" s="50"/>
      <c r="R75" s="27"/>
    </row>
    <row r="76" spans="2:18" ht="15.6">
      <c r="B76" s="1"/>
      <c r="C76" s="1"/>
      <c r="D76" s="1"/>
      <c r="E76" s="27"/>
      <c r="F76" s="27"/>
      <c r="G76" s="50"/>
      <c r="H76" s="27"/>
      <c r="I76" s="62"/>
      <c r="J76" s="62"/>
      <c r="K76" s="62"/>
      <c r="L76" s="27"/>
      <c r="M76" s="62"/>
      <c r="N76" s="27"/>
      <c r="O76" s="62"/>
      <c r="P76" s="50"/>
      <c r="Q76" s="50"/>
      <c r="R76" s="27"/>
    </row>
    <row r="77" spans="2:18" ht="15.6">
      <c r="B77" s="1"/>
      <c r="C77" s="1"/>
      <c r="D77" s="1"/>
      <c r="E77" s="27"/>
      <c r="F77" s="27"/>
      <c r="G77" s="50"/>
      <c r="H77" s="27"/>
      <c r="I77" s="62"/>
      <c r="J77" s="62"/>
      <c r="K77" s="62"/>
      <c r="L77" s="27"/>
      <c r="M77" s="62"/>
      <c r="N77" s="27"/>
      <c r="O77" s="62"/>
      <c r="P77" s="50"/>
      <c r="Q77" s="50"/>
      <c r="R77" s="27"/>
    </row>
    <row r="78" spans="2:18" ht="15.6">
      <c r="B78" s="1"/>
      <c r="C78" s="1"/>
      <c r="D78" s="1"/>
      <c r="E78" s="27"/>
      <c r="F78" s="27"/>
      <c r="G78" s="50"/>
      <c r="H78" s="27"/>
      <c r="I78" s="62"/>
      <c r="J78" s="62"/>
      <c r="K78" s="62"/>
      <c r="L78" s="27"/>
      <c r="M78" s="62"/>
      <c r="N78" s="27"/>
      <c r="O78" s="62"/>
      <c r="P78" s="50"/>
      <c r="Q78" s="50"/>
      <c r="R78" s="27"/>
    </row>
    <row r="79" spans="2:18" ht="15.6">
      <c r="B79" s="1"/>
      <c r="C79" s="1"/>
      <c r="D79" s="1"/>
      <c r="E79" s="27"/>
      <c r="F79" s="27"/>
      <c r="G79" s="50"/>
      <c r="H79" s="27"/>
      <c r="I79" s="62"/>
      <c r="J79" s="62"/>
      <c r="K79" s="62"/>
      <c r="L79" s="27"/>
      <c r="M79" s="62"/>
      <c r="N79" s="27"/>
      <c r="O79" s="62"/>
      <c r="P79" s="50"/>
      <c r="Q79" s="50"/>
      <c r="R79" s="27"/>
    </row>
    <row r="80" spans="2:18" ht="15.6">
      <c r="B80" s="1"/>
      <c r="C80" s="1"/>
      <c r="D80" s="1"/>
      <c r="E80" s="27"/>
      <c r="F80" s="27"/>
      <c r="G80" s="50"/>
      <c r="H80" s="27"/>
      <c r="I80" s="62"/>
      <c r="J80" s="62"/>
      <c r="K80" s="62"/>
      <c r="L80" s="27"/>
      <c r="M80" s="62"/>
      <c r="N80" s="27"/>
      <c r="O80" s="62"/>
      <c r="P80" s="50"/>
      <c r="Q80" s="50"/>
      <c r="R80" s="27"/>
    </row>
    <row r="81" spans="2:18" ht="15.6">
      <c r="B81" s="1"/>
      <c r="C81" s="1"/>
      <c r="D81" s="1"/>
      <c r="E81" s="27"/>
      <c r="F81" s="27"/>
      <c r="G81" s="50"/>
      <c r="H81" s="27"/>
      <c r="I81" s="62"/>
      <c r="J81" s="62"/>
      <c r="K81" s="62"/>
      <c r="L81" s="27"/>
      <c r="M81" s="62"/>
      <c r="N81" s="27"/>
      <c r="O81" s="62"/>
      <c r="P81" s="50"/>
      <c r="Q81" s="50"/>
      <c r="R81" s="27"/>
    </row>
    <row r="82" spans="2:18" ht="15.6">
      <c r="B82" s="1"/>
      <c r="C82" s="1"/>
      <c r="D82" s="1"/>
      <c r="E82" s="27"/>
      <c r="F82" s="27"/>
      <c r="G82" s="50"/>
      <c r="H82" s="27"/>
      <c r="I82" s="62"/>
      <c r="J82" s="62"/>
      <c r="K82" s="62"/>
      <c r="L82" s="27"/>
      <c r="M82" s="62"/>
      <c r="N82" s="27"/>
      <c r="O82" s="62"/>
      <c r="P82" s="50"/>
      <c r="Q82" s="50"/>
      <c r="R82" s="27"/>
    </row>
    <row r="83" spans="2:18" ht="15.6">
      <c r="B83" s="1"/>
      <c r="C83" s="1"/>
      <c r="D83" s="1"/>
      <c r="E83" s="27"/>
      <c r="F83" s="27"/>
      <c r="G83" s="50"/>
      <c r="H83" s="27"/>
      <c r="I83" s="62"/>
      <c r="J83" s="62"/>
      <c r="K83" s="62"/>
      <c r="L83" s="27"/>
      <c r="M83" s="62"/>
      <c r="N83" s="27"/>
      <c r="O83" s="62"/>
      <c r="P83" s="50"/>
      <c r="Q83" s="50"/>
      <c r="R83" s="27"/>
    </row>
    <row r="84" spans="2:18" ht="15.6">
      <c r="B84" s="1"/>
      <c r="C84" s="1"/>
      <c r="D84" s="1"/>
      <c r="E84" s="27"/>
      <c r="F84" s="27"/>
      <c r="G84" s="50"/>
      <c r="H84" s="27"/>
      <c r="I84" s="62"/>
      <c r="J84" s="62"/>
      <c r="K84" s="62"/>
      <c r="L84" s="27"/>
      <c r="M84" s="62"/>
      <c r="N84" s="27"/>
      <c r="O84" s="62"/>
      <c r="P84" s="50"/>
      <c r="Q84" s="50"/>
      <c r="R84" s="27"/>
    </row>
    <row r="85" spans="2:18" ht="15.6">
      <c r="B85" s="1"/>
      <c r="C85" s="1"/>
      <c r="D85" s="1"/>
      <c r="E85" s="27"/>
      <c r="F85" s="27"/>
      <c r="G85" s="50"/>
      <c r="H85" s="27"/>
      <c r="I85" s="62"/>
      <c r="J85" s="62"/>
      <c r="K85" s="62"/>
      <c r="L85" s="27"/>
      <c r="M85" s="62"/>
      <c r="N85" s="27"/>
      <c r="O85" s="62"/>
      <c r="P85" s="50"/>
      <c r="Q85" s="50"/>
      <c r="R85" s="27"/>
    </row>
    <row r="86" spans="2:18" ht="15.6">
      <c r="B86" s="1"/>
      <c r="C86" s="1"/>
      <c r="D86" s="1"/>
      <c r="E86" s="27"/>
      <c r="F86" s="27"/>
      <c r="G86" s="50"/>
      <c r="H86" s="27"/>
      <c r="I86" s="62"/>
      <c r="J86" s="62"/>
      <c r="K86" s="62"/>
      <c r="L86" s="27"/>
      <c r="M86" s="62"/>
      <c r="N86" s="27"/>
      <c r="O86" s="62"/>
      <c r="P86" s="50"/>
      <c r="Q86" s="50"/>
      <c r="R86" s="27"/>
    </row>
    <row r="87" spans="2:18" ht="15.6">
      <c r="B87" s="1"/>
      <c r="C87" s="1"/>
      <c r="D87" s="1"/>
      <c r="E87" s="27"/>
      <c r="F87" s="27"/>
      <c r="G87" s="50"/>
      <c r="H87" s="27"/>
      <c r="I87" s="62"/>
      <c r="J87" s="62"/>
      <c r="K87" s="62"/>
      <c r="L87" s="27"/>
      <c r="M87" s="62"/>
      <c r="N87" s="27"/>
      <c r="O87" s="62"/>
      <c r="P87" s="50"/>
      <c r="Q87" s="50"/>
      <c r="R87" s="27"/>
    </row>
    <row r="88" spans="2:18" ht="15.6">
      <c r="B88" s="1"/>
      <c r="C88" s="1"/>
      <c r="D88" s="1"/>
      <c r="E88" s="27"/>
      <c r="F88" s="27"/>
      <c r="G88" s="50"/>
      <c r="H88" s="27"/>
      <c r="I88" s="62"/>
      <c r="J88" s="62"/>
      <c r="K88" s="62"/>
      <c r="L88" s="27"/>
      <c r="M88" s="62"/>
      <c r="N88" s="27"/>
      <c r="O88" s="62"/>
      <c r="P88" s="50"/>
      <c r="Q88" s="50"/>
      <c r="R88" s="27"/>
    </row>
    <row r="89" spans="2:18" ht="15.6">
      <c r="B89" s="1"/>
      <c r="C89" s="1"/>
      <c r="D89" s="1"/>
      <c r="E89" s="27"/>
      <c r="F89" s="27"/>
      <c r="G89" s="50"/>
      <c r="H89" s="27"/>
      <c r="I89" s="62"/>
      <c r="J89" s="62"/>
      <c r="K89" s="62"/>
      <c r="L89" s="27"/>
      <c r="M89" s="62"/>
      <c r="N89" s="27"/>
      <c r="O89" s="62"/>
      <c r="P89" s="50"/>
      <c r="Q89" s="50"/>
      <c r="R89" s="27"/>
    </row>
    <row r="90" spans="2:18" ht="15.6">
      <c r="B90" s="1"/>
      <c r="C90" s="1"/>
      <c r="D90" s="1"/>
      <c r="E90" s="27"/>
      <c r="F90" s="27"/>
      <c r="G90" s="50"/>
      <c r="H90" s="27"/>
      <c r="I90" s="62"/>
      <c r="J90" s="62"/>
      <c r="K90" s="62"/>
      <c r="L90" s="27"/>
      <c r="M90" s="62"/>
      <c r="N90" s="27"/>
      <c r="O90" s="62"/>
      <c r="P90" s="50"/>
      <c r="Q90" s="50"/>
      <c r="R90" s="27"/>
    </row>
    <row r="91" spans="2:18" ht="15.6">
      <c r="B91" s="1"/>
      <c r="C91" s="1"/>
      <c r="D91" s="1"/>
      <c r="E91" s="27"/>
      <c r="F91" s="27"/>
      <c r="G91" s="50"/>
      <c r="H91" s="27"/>
      <c r="I91" s="62"/>
      <c r="J91" s="62"/>
      <c r="K91" s="62"/>
      <c r="L91" s="27"/>
      <c r="M91" s="62"/>
      <c r="N91" s="27"/>
      <c r="O91" s="62"/>
      <c r="P91" s="50"/>
      <c r="Q91" s="50"/>
      <c r="R91" s="27"/>
    </row>
    <row r="92" spans="2:18" ht="15.6">
      <c r="B92" s="1"/>
      <c r="C92" s="1"/>
      <c r="D92" s="1"/>
      <c r="E92" s="27"/>
      <c r="F92" s="27"/>
      <c r="G92" s="50"/>
      <c r="H92" s="27"/>
      <c r="I92" s="62"/>
      <c r="J92" s="62"/>
      <c r="K92" s="62"/>
      <c r="L92" s="27"/>
      <c r="M92" s="62"/>
      <c r="N92" s="27"/>
      <c r="O92" s="62"/>
      <c r="P92" s="50"/>
      <c r="Q92" s="50"/>
      <c r="R92" s="27"/>
    </row>
    <row r="93" spans="2:18" ht="15.6">
      <c r="B93" s="1"/>
      <c r="C93" s="1"/>
      <c r="D93" s="1"/>
      <c r="E93" s="27"/>
      <c r="F93" s="27"/>
      <c r="G93" s="50"/>
      <c r="H93" s="27"/>
      <c r="I93" s="62"/>
      <c r="J93" s="62"/>
      <c r="K93" s="62"/>
      <c r="L93" s="27"/>
      <c r="M93" s="62"/>
      <c r="N93" s="27"/>
      <c r="O93" s="62"/>
      <c r="P93" s="50"/>
      <c r="Q93" s="50"/>
      <c r="R93" s="27"/>
    </row>
    <row r="94" spans="2:18" ht="15.6">
      <c r="B94" s="1"/>
      <c r="C94" s="1"/>
      <c r="D94" s="1"/>
      <c r="E94" s="27"/>
      <c r="F94" s="27"/>
      <c r="G94" s="50"/>
      <c r="H94" s="27"/>
      <c r="I94" s="62"/>
      <c r="J94" s="62"/>
      <c r="K94" s="62"/>
      <c r="L94" s="27"/>
      <c r="M94" s="62"/>
      <c r="N94" s="27"/>
      <c r="O94" s="62"/>
      <c r="P94" s="50"/>
      <c r="Q94" s="50"/>
      <c r="R94" s="27"/>
    </row>
    <row r="95" spans="2:18" ht="15.6">
      <c r="B95" s="1"/>
      <c r="C95" s="1"/>
      <c r="D95" s="1"/>
      <c r="E95" s="27"/>
      <c r="F95" s="27"/>
      <c r="G95" s="50"/>
      <c r="H95" s="27"/>
      <c r="I95" s="62"/>
      <c r="J95" s="62"/>
      <c r="K95" s="62"/>
      <c r="L95" s="27"/>
      <c r="M95" s="62"/>
      <c r="N95" s="27"/>
      <c r="O95" s="62"/>
      <c r="P95" s="50"/>
      <c r="Q95" s="50"/>
      <c r="R95" s="27"/>
    </row>
    <row r="96" spans="2:18" ht="15.6">
      <c r="B96" s="1"/>
      <c r="C96" s="1"/>
      <c r="D96" s="1"/>
      <c r="E96" s="27"/>
      <c r="F96" s="27"/>
      <c r="G96" s="50"/>
      <c r="H96" s="27"/>
      <c r="I96" s="62"/>
      <c r="J96" s="62"/>
      <c r="K96" s="62"/>
      <c r="L96" s="27"/>
      <c r="M96" s="62"/>
      <c r="N96" s="27"/>
      <c r="O96" s="62"/>
      <c r="P96" s="50"/>
      <c r="Q96" s="50"/>
      <c r="R96" s="27"/>
    </row>
    <row r="97" spans="2:18" ht="15.6">
      <c r="B97" s="1"/>
      <c r="C97" s="1"/>
      <c r="D97" s="1"/>
      <c r="E97" s="27"/>
      <c r="F97" s="27"/>
      <c r="G97" s="50"/>
      <c r="H97" s="27"/>
      <c r="I97" s="62"/>
      <c r="J97" s="62"/>
      <c r="K97" s="62"/>
      <c r="L97" s="27"/>
      <c r="M97" s="62"/>
      <c r="N97" s="27"/>
      <c r="O97" s="62"/>
      <c r="P97" s="50"/>
      <c r="Q97" s="50"/>
      <c r="R97" s="27"/>
    </row>
    <row r="98" spans="2:18" ht="15.6">
      <c r="B98" s="1"/>
      <c r="C98" s="1"/>
      <c r="D98" s="1"/>
      <c r="E98" s="27"/>
      <c r="F98" s="27"/>
      <c r="G98" s="50"/>
      <c r="H98" s="27"/>
      <c r="I98" s="62"/>
      <c r="J98" s="62"/>
      <c r="K98" s="62"/>
      <c r="L98" s="27"/>
      <c r="M98" s="62"/>
      <c r="N98" s="27"/>
      <c r="O98" s="62"/>
      <c r="P98" s="50"/>
      <c r="Q98" s="50"/>
      <c r="R98" s="27"/>
    </row>
    <row r="99" spans="2:18" ht="15.6">
      <c r="B99" s="1"/>
      <c r="C99" s="1"/>
      <c r="D99" s="1"/>
      <c r="E99" s="27"/>
      <c r="F99" s="27"/>
      <c r="G99" s="50"/>
      <c r="H99" s="27"/>
      <c r="I99" s="62"/>
      <c r="J99" s="62"/>
      <c r="K99" s="62"/>
      <c r="L99" s="27"/>
      <c r="M99" s="62"/>
      <c r="N99" s="27"/>
      <c r="O99" s="62"/>
      <c r="P99" s="50"/>
      <c r="Q99" s="50"/>
      <c r="R99" s="27"/>
    </row>
    <row r="100" spans="2:18" ht="15.6">
      <c r="B100" s="1"/>
      <c r="C100" s="1"/>
      <c r="D100" s="1"/>
      <c r="E100" s="27"/>
      <c r="F100" s="27"/>
      <c r="G100" s="50"/>
      <c r="H100" s="27"/>
      <c r="I100" s="62"/>
      <c r="J100" s="62"/>
      <c r="K100" s="62"/>
      <c r="L100" s="27"/>
      <c r="M100" s="62"/>
      <c r="N100" s="27"/>
      <c r="O100" s="62"/>
      <c r="P100" s="50"/>
      <c r="Q100" s="50"/>
      <c r="R100" s="27"/>
    </row>
    <row r="101" spans="2:18" ht="15.6">
      <c r="B101" s="1"/>
      <c r="C101" s="1"/>
      <c r="D101" s="1"/>
      <c r="E101" s="27"/>
      <c r="F101" s="27"/>
      <c r="G101" s="50"/>
      <c r="H101" s="27"/>
      <c r="I101" s="62"/>
      <c r="J101" s="62"/>
      <c r="K101" s="62"/>
      <c r="L101" s="27"/>
      <c r="M101" s="62"/>
      <c r="N101" s="27"/>
      <c r="O101" s="62"/>
      <c r="P101" s="50"/>
      <c r="Q101" s="50"/>
      <c r="R101" s="27"/>
    </row>
    <row r="102" spans="2:18" ht="15.6">
      <c r="B102" s="1"/>
      <c r="C102" s="1"/>
      <c r="D102" s="1"/>
      <c r="E102" s="27"/>
      <c r="F102" s="27"/>
      <c r="G102" s="50"/>
      <c r="H102" s="27"/>
      <c r="I102" s="62"/>
      <c r="J102" s="62"/>
      <c r="K102" s="62"/>
      <c r="L102" s="27"/>
      <c r="M102" s="62"/>
      <c r="N102" s="27"/>
      <c r="O102" s="62"/>
      <c r="P102" s="50"/>
      <c r="Q102" s="50"/>
      <c r="R102" s="27"/>
    </row>
    <row r="103" spans="2:18" ht="15.6">
      <c r="B103" s="1"/>
      <c r="C103" s="1"/>
      <c r="D103" s="1"/>
      <c r="E103" s="27"/>
      <c r="F103" s="27"/>
      <c r="G103" s="50"/>
      <c r="H103" s="27"/>
      <c r="I103" s="62"/>
      <c r="J103" s="62"/>
      <c r="K103" s="62"/>
      <c r="L103" s="27"/>
      <c r="M103" s="62"/>
      <c r="N103" s="27"/>
      <c r="O103" s="62"/>
      <c r="P103" s="50"/>
      <c r="Q103" s="50"/>
      <c r="R103" s="27"/>
    </row>
    <row r="104" spans="2:18" ht="15.6">
      <c r="B104" s="1"/>
      <c r="C104" s="1"/>
      <c r="D104" s="1"/>
      <c r="E104" s="27"/>
      <c r="F104" s="27"/>
      <c r="G104" s="50"/>
      <c r="H104" s="27"/>
      <c r="I104" s="62"/>
      <c r="J104" s="62"/>
      <c r="K104" s="62"/>
      <c r="L104" s="27"/>
      <c r="M104" s="62"/>
      <c r="N104" s="27"/>
      <c r="O104" s="62"/>
      <c r="P104" s="50"/>
      <c r="Q104" s="50"/>
      <c r="R104" s="27"/>
    </row>
    <row r="105" spans="2:18" ht="15.6">
      <c r="B105" s="1"/>
      <c r="C105" s="1"/>
      <c r="D105" s="1"/>
      <c r="E105" s="27"/>
      <c r="F105" s="27"/>
      <c r="G105" s="50"/>
      <c r="H105" s="27"/>
      <c r="I105" s="62"/>
      <c r="J105" s="62"/>
      <c r="K105" s="62"/>
      <c r="L105" s="27"/>
      <c r="M105" s="62"/>
      <c r="N105" s="27"/>
      <c r="O105" s="62"/>
      <c r="P105" s="50"/>
      <c r="Q105" s="50"/>
      <c r="R105" s="27"/>
    </row>
    <row r="106" spans="2:18" ht="15.6">
      <c r="B106" s="1"/>
      <c r="C106" s="1"/>
      <c r="D106" s="1"/>
      <c r="E106" s="27"/>
      <c r="F106" s="27"/>
      <c r="G106" s="50"/>
      <c r="H106" s="27"/>
      <c r="I106" s="62"/>
      <c r="J106" s="62"/>
      <c r="K106" s="62"/>
      <c r="L106" s="27"/>
      <c r="M106" s="62"/>
      <c r="N106" s="27"/>
      <c r="O106" s="62"/>
      <c r="P106" s="50"/>
      <c r="Q106" s="50"/>
      <c r="R106" s="27"/>
    </row>
    <row r="107" spans="2:18" ht="15.6">
      <c r="B107" s="1"/>
      <c r="C107" s="1"/>
      <c r="D107" s="1"/>
      <c r="E107" s="27"/>
      <c r="F107" s="27"/>
      <c r="G107" s="50"/>
      <c r="H107" s="27"/>
      <c r="I107" s="62"/>
      <c r="J107" s="62"/>
      <c r="K107" s="62"/>
      <c r="L107" s="27"/>
      <c r="M107" s="62"/>
      <c r="N107" s="27"/>
      <c r="O107" s="62"/>
      <c r="P107" s="50"/>
      <c r="Q107" s="50"/>
      <c r="R107" s="27"/>
    </row>
    <row r="108" spans="2:18" ht="15.6">
      <c r="B108" s="1"/>
      <c r="C108" s="1"/>
      <c r="D108" s="1"/>
      <c r="E108" s="27"/>
      <c r="F108" s="27"/>
      <c r="G108" s="50"/>
      <c r="H108" s="27"/>
      <c r="I108" s="62"/>
      <c r="J108" s="62"/>
      <c r="K108" s="62"/>
      <c r="L108" s="27"/>
      <c r="M108" s="62"/>
      <c r="N108" s="27"/>
      <c r="O108" s="62"/>
      <c r="P108" s="50"/>
      <c r="Q108" s="50"/>
      <c r="R108" s="27"/>
    </row>
    <row r="109" spans="2:18" ht="15.6">
      <c r="B109" s="1"/>
      <c r="C109" s="1"/>
      <c r="D109" s="1"/>
      <c r="E109" s="27"/>
      <c r="F109" s="27"/>
      <c r="G109" s="50"/>
      <c r="H109" s="27"/>
      <c r="I109" s="62"/>
      <c r="J109" s="62"/>
      <c r="K109" s="62"/>
      <c r="L109" s="27"/>
      <c r="M109" s="62"/>
      <c r="N109" s="27"/>
      <c r="O109" s="62"/>
      <c r="P109" s="50"/>
      <c r="Q109" s="50"/>
      <c r="R109" s="27"/>
    </row>
    <row r="110" spans="2:18" ht="15.6">
      <c r="B110" s="1"/>
      <c r="C110" s="1"/>
      <c r="D110" s="1"/>
      <c r="E110" s="27"/>
      <c r="F110" s="27"/>
      <c r="G110" s="50"/>
      <c r="H110" s="27"/>
      <c r="I110" s="62"/>
      <c r="J110" s="62"/>
      <c r="K110" s="62"/>
      <c r="L110" s="27"/>
      <c r="M110" s="62"/>
      <c r="N110" s="27"/>
      <c r="O110" s="62"/>
      <c r="P110" s="50"/>
      <c r="Q110" s="50"/>
      <c r="R110" s="27"/>
    </row>
    <row r="111" spans="2:18" ht="15.6">
      <c r="B111" s="1"/>
      <c r="C111" s="1"/>
      <c r="D111" s="1"/>
      <c r="E111" s="27"/>
      <c r="F111" s="27"/>
      <c r="G111" s="50"/>
      <c r="H111" s="27"/>
      <c r="I111" s="62"/>
      <c r="J111" s="62"/>
      <c r="K111" s="62"/>
      <c r="L111" s="27"/>
      <c r="M111" s="62"/>
      <c r="N111" s="27"/>
      <c r="O111" s="62"/>
      <c r="P111" s="50"/>
      <c r="Q111" s="50"/>
      <c r="R111" s="27"/>
    </row>
    <row r="112" spans="2:18" ht="15.6">
      <c r="B112" s="1"/>
      <c r="C112" s="1"/>
      <c r="D112" s="1"/>
      <c r="E112" s="27"/>
      <c r="F112" s="27"/>
      <c r="G112" s="50"/>
      <c r="H112" s="27"/>
      <c r="I112" s="62"/>
      <c r="J112" s="62"/>
      <c r="K112" s="62"/>
      <c r="L112" s="27"/>
      <c r="M112" s="62"/>
      <c r="N112" s="27"/>
      <c r="O112" s="62"/>
      <c r="P112" s="50"/>
      <c r="Q112" s="50"/>
      <c r="R112" s="27"/>
    </row>
    <row r="113" spans="2:18" ht="15.6">
      <c r="B113" s="1"/>
      <c r="C113" s="1"/>
      <c r="D113" s="1"/>
      <c r="E113" s="27"/>
      <c r="F113" s="27"/>
      <c r="G113" s="50"/>
      <c r="H113" s="27"/>
      <c r="I113" s="62"/>
      <c r="J113" s="62"/>
      <c r="K113" s="62"/>
      <c r="L113" s="27"/>
      <c r="M113" s="62"/>
      <c r="N113" s="27"/>
      <c r="O113" s="62"/>
      <c r="P113" s="50"/>
      <c r="Q113" s="50"/>
      <c r="R113" s="27"/>
    </row>
    <row r="114" spans="2:18" ht="15.6">
      <c r="B114" s="1"/>
      <c r="C114" s="1"/>
      <c r="D114" s="1"/>
      <c r="E114" s="27"/>
      <c r="F114" s="27"/>
      <c r="G114" s="50"/>
      <c r="H114" s="27"/>
      <c r="I114" s="62"/>
      <c r="J114" s="62"/>
      <c r="K114" s="62"/>
      <c r="L114" s="27"/>
      <c r="M114" s="62"/>
      <c r="N114" s="27"/>
      <c r="O114" s="62"/>
      <c r="P114" s="50"/>
      <c r="Q114" s="50"/>
      <c r="R114" s="27"/>
    </row>
    <row r="115" spans="2:18" ht="15.6">
      <c r="B115" s="1"/>
      <c r="C115" s="1"/>
      <c r="D115" s="1"/>
      <c r="E115" s="27"/>
      <c r="F115" s="27"/>
      <c r="G115" s="50"/>
      <c r="H115" s="27"/>
      <c r="I115" s="62"/>
      <c r="J115" s="62"/>
      <c r="K115" s="62"/>
      <c r="L115" s="27"/>
      <c r="M115" s="62"/>
      <c r="N115" s="27"/>
      <c r="O115" s="62"/>
      <c r="P115" s="50"/>
      <c r="Q115" s="50"/>
      <c r="R115" s="27"/>
    </row>
    <row r="116" spans="2:18" ht="15.6">
      <c r="B116" s="1"/>
      <c r="C116" s="1"/>
      <c r="D116" s="1"/>
      <c r="E116" s="27"/>
      <c r="F116" s="27"/>
      <c r="G116" s="50"/>
      <c r="H116" s="27"/>
      <c r="I116" s="62"/>
      <c r="J116" s="62"/>
      <c r="K116" s="62"/>
      <c r="L116" s="27"/>
      <c r="M116" s="62"/>
      <c r="N116" s="27"/>
      <c r="O116" s="62"/>
      <c r="P116" s="50"/>
      <c r="Q116" s="50"/>
      <c r="R116" s="27"/>
    </row>
    <row r="117" spans="2:18" ht="15.6">
      <c r="B117" s="1"/>
      <c r="C117" s="1"/>
      <c r="D117" s="1"/>
      <c r="E117" s="27"/>
      <c r="F117" s="27"/>
      <c r="G117" s="50"/>
      <c r="H117" s="27"/>
      <c r="I117" s="62"/>
      <c r="J117" s="62"/>
      <c r="K117" s="62"/>
      <c r="L117" s="27"/>
      <c r="M117" s="62"/>
      <c r="N117" s="27"/>
      <c r="O117" s="62"/>
      <c r="P117" s="50"/>
      <c r="Q117" s="50"/>
      <c r="R117" s="27"/>
    </row>
    <row r="118" spans="2:18" ht="15.6">
      <c r="B118" s="1"/>
      <c r="C118" s="1"/>
      <c r="D118" s="1"/>
      <c r="E118" s="27"/>
      <c r="F118" s="27"/>
      <c r="G118" s="50"/>
      <c r="H118" s="27"/>
      <c r="I118" s="62"/>
      <c r="J118" s="62"/>
      <c r="K118" s="62"/>
      <c r="L118" s="27"/>
      <c r="M118" s="62"/>
      <c r="N118" s="27"/>
      <c r="O118" s="62"/>
      <c r="P118" s="50"/>
      <c r="Q118" s="50"/>
      <c r="R118" s="27"/>
    </row>
    <row r="119" spans="2:18" ht="15.6">
      <c r="B119" s="1"/>
      <c r="C119" s="1"/>
      <c r="D119" s="1"/>
      <c r="E119" s="27"/>
      <c r="F119" s="27"/>
      <c r="G119" s="50"/>
      <c r="H119" s="27"/>
      <c r="I119" s="62"/>
      <c r="J119" s="62"/>
      <c r="K119" s="62"/>
      <c r="L119" s="27"/>
      <c r="M119" s="62"/>
      <c r="N119" s="27"/>
      <c r="O119" s="62"/>
      <c r="P119" s="50"/>
      <c r="Q119" s="50"/>
      <c r="R119" s="27"/>
    </row>
    <row r="120" spans="2:18" ht="15.6">
      <c r="B120" s="1"/>
      <c r="C120" s="1"/>
      <c r="D120" s="1"/>
      <c r="E120" s="27"/>
      <c r="F120" s="27"/>
      <c r="G120" s="50"/>
      <c r="H120" s="27"/>
      <c r="I120" s="62"/>
      <c r="J120" s="62"/>
      <c r="K120" s="62"/>
      <c r="L120" s="27"/>
      <c r="M120" s="62"/>
      <c r="N120" s="27"/>
      <c r="O120" s="62"/>
      <c r="P120" s="50"/>
      <c r="Q120" s="50"/>
      <c r="R120" s="27"/>
    </row>
    <row r="121" spans="2:18" ht="15.6">
      <c r="B121" s="1"/>
      <c r="C121" s="1"/>
      <c r="D121" s="1"/>
      <c r="E121" s="27"/>
      <c r="F121" s="27"/>
      <c r="G121" s="50"/>
      <c r="H121" s="27"/>
      <c r="I121" s="62"/>
      <c r="J121" s="62"/>
      <c r="K121" s="62"/>
      <c r="L121" s="27"/>
      <c r="M121" s="62"/>
      <c r="N121" s="27"/>
      <c r="O121" s="62"/>
      <c r="P121" s="50"/>
      <c r="Q121" s="50"/>
      <c r="R121" s="27"/>
    </row>
    <row r="122" spans="2:18" ht="15.6">
      <c r="B122" s="1"/>
      <c r="C122" s="1"/>
      <c r="D122" s="1"/>
      <c r="E122" s="27"/>
      <c r="F122" s="27"/>
      <c r="G122" s="50"/>
      <c r="H122" s="27"/>
      <c r="I122" s="62"/>
      <c r="J122" s="62"/>
      <c r="K122" s="62"/>
      <c r="L122" s="27"/>
      <c r="M122" s="62"/>
      <c r="N122" s="27"/>
      <c r="O122" s="62"/>
      <c r="P122" s="50"/>
      <c r="Q122" s="50"/>
      <c r="R122" s="27"/>
    </row>
    <row r="123" spans="2:18" ht="15.6">
      <c r="B123" s="1"/>
      <c r="C123" s="1"/>
      <c r="D123" s="1"/>
      <c r="E123" s="27"/>
      <c r="F123" s="27"/>
      <c r="G123" s="50"/>
      <c r="H123" s="27"/>
      <c r="I123" s="62"/>
      <c r="J123" s="62"/>
      <c r="K123" s="62"/>
      <c r="L123" s="27"/>
      <c r="M123" s="62"/>
      <c r="N123" s="27"/>
      <c r="O123" s="62"/>
      <c r="P123" s="50"/>
      <c r="Q123" s="50"/>
      <c r="R123" s="27"/>
    </row>
    <row r="124" spans="2:18" ht="15.6">
      <c r="B124" s="1"/>
      <c r="C124" s="1"/>
      <c r="D124" s="1"/>
      <c r="E124" s="27"/>
      <c r="F124" s="27"/>
      <c r="G124" s="50"/>
      <c r="H124" s="27"/>
      <c r="I124" s="62"/>
      <c r="J124" s="62"/>
      <c r="K124" s="62"/>
      <c r="L124" s="27"/>
      <c r="M124" s="62"/>
      <c r="N124" s="27"/>
      <c r="O124" s="62"/>
      <c r="P124" s="50"/>
      <c r="Q124" s="50"/>
      <c r="R124" s="27"/>
    </row>
    <row r="125" spans="2:18" ht="15.6">
      <c r="B125" s="1"/>
      <c r="C125" s="1"/>
      <c r="D125" s="1"/>
      <c r="E125" s="27"/>
      <c r="F125" s="27"/>
      <c r="G125" s="50"/>
      <c r="H125" s="27"/>
      <c r="I125" s="62"/>
      <c r="J125" s="62"/>
      <c r="K125" s="62"/>
      <c r="L125" s="27"/>
      <c r="M125" s="62"/>
      <c r="N125" s="27"/>
      <c r="O125" s="62"/>
      <c r="P125" s="50"/>
      <c r="Q125" s="50"/>
      <c r="R125" s="27"/>
    </row>
    <row r="126" spans="2:18" ht="15.6">
      <c r="B126" s="1"/>
      <c r="C126" s="1"/>
      <c r="D126" s="1"/>
      <c r="E126" s="27"/>
      <c r="F126" s="27"/>
      <c r="G126" s="50"/>
      <c r="H126" s="27"/>
      <c r="I126" s="62"/>
      <c r="J126" s="62"/>
      <c r="K126" s="62"/>
      <c r="L126" s="27"/>
      <c r="M126" s="62"/>
      <c r="N126" s="27"/>
      <c r="O126" s="62"/>
      <c r="P126" s="50"/>
      <c r="Q126" s="50"/>
      <c r="R126" s="27"/>
    </row>
    <row r="127" spans="2:18" ht="15.6">
      <c r="B127" s="1"/>
      <c r="C127" s="1"/>
      <c r="D127" s="1"/>
      <c r="E127" s="27"/>
      <c r="F127" s="27"/>
      <c r="G127" s="50"/>
      <c r="H127" s="27"/>
      <c r="I127" s="62"/>
      <c r="J127" s="62"/>
      <c r="K127" s="62"/>
      <c r="L127" s="27"/>
      <c r="M127" s="62"/>
      <c r="N127" s="27"/>
      <c r="O127" s="62"/>
      <c r="P127" s="50"/>
      <c r="Q127" s="50"/>
      <c r="R127" s="27"/>
    </row>
    <row r="128" spans="2:18" ht="15.6">
      <c r="B128" s="1"/>
      <c r="C128" s="1"/>
      <c r="D128" s="1"/>
      <c r="E128" s="27"/>
      <c r="F128" s="27"/>
      <c r="G128" s="50"/>
      <c r="H128" s="27"/>
      <c r="I128" s="62"/>
      <c r="J128" s="62"/>
      <c r="K128" s="62"/>
      <c r="L128" s="27"/>
      <c r="M128" s="62"/>
      <c r="N128" s="27"/>
      <c r="O128" s="62"/>
      <c r="P128" s="50"/>
      <c r="Q128" s="50"/>
      <c r="R128" s="27"/>
    </row>
    <row r="129" spans="2:18" ht="15.6">
      <c r="B129" s="1"/>
      <c r="C129" s="1"/>
      <c r="D129" s="1"/>
      <c r="E129" s="27"/>
      <c r="F129" s="27"/>
      <c r="G129" s="50"/>
      <c r="H129" s="27"/>
      <c r="I129" s="62"/>
      <c r="J129" s="62"/>
      <c r="K129" s="62"/>
      <c r="L129" s="27"/>
      <c r="M129" s="62"/>
      <c r="N129" s="27"/>
      <c r="O129" s="62"/>
      <c r="P129" s="50"/>
      <c r="Q129" s="50"/>
      <c r="R129" s="27"/>
    </row>
    <row r="130" spans="2:18" ht="15.6">
      <c r="B130" s="1"/>
      <c r="C130" s="1"/>
      <c r="D130" s="1"/>
      <c r="E130" s="27"/>
      <c r="F130" s="27"/>
      <c r="G130" s="50"/>
      <c r="H130" s="27"/>
      <c r="I130" s="62"/>
      <c r="J130" s="62"/>
      <c r="K130" s="62"/>
      <c r="L130" s="27"/>
      <c r="M130" s="62"/>
      <c r="N130" s="27"/>
      <c r="O130" s="62"/>
      <c r="P130" s="50"/>
      <c r="Q130" s="50"/>
      <c r="R130" s="27"/>
    </row>
    <row r="131" spans="2:18" ht="15.6">
      <c r="B131" s="1"/>
      <c r="C131" s="1"/>
      <c r="D131" s="1"/>
      <c r="E131" s="27"/>
      <c r="F131" s="27"/>
      <c r="G131" s="50"/>
      <c r="H131" s="27"/>
      <c r="I131" s="62"/>
      <c r="J131" s="62"/>
      <c r="K131" s="62"/>
      <c r="L131" s="27"/>
      <c r="M131" s="62"/>
      <c r="N131" s="27"/>
      <c r="O131" s="62"/>
      <c r="P131" s="50"/>
      <c r="Q131" s="50"/>
      <c r="R131" s="27"/>
    </row>
    <row r="132" spans="2:18" ht="15.6">
      <c r="B132" s="1"/>
      <c r="C132" s="1"/>
      <c r="D132" s="1"/>
      <c r="E132" s="27"/>
      <c r="F132" s="27"/>
      <c r="G132" s="50"/>
      <c r="H132" s="27"/>
      <c r="I132" s="62"/>
      <c r="J132" s="62"/>
      <c r="K132" s="62"/>
      <c r="L132" s="27"/>
      <c r="M132" s="62"/>
      <c r="N132" s="27"/>
      <c r="O132" s="62"/>
      <c r="P132" s="50"/>
      <c r="Q132" s="50"/>
      <c r="R132" s="27"/>
    </row>
    <row r="133" spans="2:18" ht="15.6">
      <c r="B133" s="1"/>
      <c r="C133" s="1"/>
      <c r="D133" s="1"/>
      <c r="E133" s="27"/>
      <c r="F133" s="27"/>
      <c r="G133" s="50"/>
      <c r="H133" s="27"/>
      <c r="I133" s="62"/>
      <c r="J133" s="62"/>
      <c r="K133" s="62"/>
      <c r="L133" s="27"/>
      <c r="M133" s="62"/>
      <c r="N133" s="27"/>
      <c r="O133" s="62"/>
      <c r="P133" s="50"/>
      <c r="Q133" s="50"/>
      <c r="R133" s="27"/>
    </row>
    <row r="134" spans="2:18" ht="15.6">
      <c r="B134" s="1"/>
      <c r="C134" s="1"/>
      <c r="D134" s="1"/>
      <c r="E134" s="27"/>
      <c r="F134" s="27"/>
      <c r="G134" s="50"/>
      <c r="H134" s="27"/>
      <c r="I134" s="62"/>
      <c r="J134" s="62"/>
      <c r="K134" s="62"/>
      <c r="L134" s="27"/>
      <c r="M134" s="62"/>
      <c r="N134" s="27"/>
      <c r="O134" s="62"/>
      <c r="P134" s="50"/>
      <c r="Q134" s="50"/>
      <c r="R134" s="27"/>
    </row>
    <row r="135" spans="2:18" ht="15.6">
      <c r="B135" s="1"/>
      <c r="C135" s="1"/>
      <c r="D135" s="1"/>
      <c r="E135" s="27"/>
      <c r="F135" s="27"/>
      <c r="G135" s="50"/>
      <c r="H135" s="27"/>
      <c r="I135" s="62"/>
      <c r="J135" s="62"/>
      <c r="K135" s="62"/>
      <c r="L135" s="27"/>
      <c r="M135" s="62"/>
      <c r="N135" s="27"/>
      <c r="O135" s="62"/>
      <c r="P135" s="50"/>
      <c r="Q135" s="50"/>
      <c r="R135" s="27"/>
    </row>
    <row r="136" spans="2:18" ht="15.6">
      <c r="B136" s="1"/>
      <c r="C136" s="1"/>
      <c r="D136" s="1"/>
      <c r="E136" s="27"/>
      <c r="F136" s="27"/>
      <c r="G136" s="50"/>
      <c r="H136" s="27"/>
      <c r="I136" s="62"/>
      <c r="J136" s="62"/>
      <c r="K136" s="62"/>
      <c r="L136" s="27"/>
      <c r="M136" s="62"/>
      <c r="N136" s="27"/>
      <c r="O136" s="62"/>
      <c r="P136" s="50"/>
      <c r="Q136" s="50"/>
      <c r="R136" s="27"/>
    </row>
    <row r="137" spans="2:18" ht="15.6">
      <c r="B137" s="1"/>
      <c r="C137" s="1"/>
      <c r="D137" s="1"/>
      <c r="E137" s="27"/>
      <c r="F137" s="27"/>
      <c r="G137" s="50"/>
      <c r="H137" s="27"/>
      <c r="I137" s="62"/>
      <c r="J137" s="62"/>
      <c r="K137" s="62"/>
      <c r="L137" s="27"/>
      <c r="M137" s="62"/>
      <c r="N137" s="27"/>
      <c r="O137" s="62"/>
      <c r="P137" s="50"/>
      <c r="Q137" s="50"/>
      <c r="R137" s="27"/>
    </row>
    <row r="138" spans="2:18" ht="15.6">
      <c r="B138" s="1"/>
      <c r="C138" s="1"/>
      <c r="D138" s="1"/>
      <c r="E138" s="27"/>
      <c r="F138" s="27"/>
      <c r="G138" s="50"/>
      <c r="H138" s="27"/>
      <c r="I138" s="62"/>
      <c r="J138" s="62"/>
      <c r="K138" s="62"/>
      <c r="L138" s="27"/>
      <c r="M138" s="62"/>
      <c r="N138" s="27"/>
      <c r="O138" s="62"/>
      <c r="P138" s="50"/>
      <c r="Q138" s="50"/>
      <c r="R138" s="27"/>
    </row>
    <row r="139" spans="2:18" ht="15.6">
      <c r="B139" s="1"/>
      <c r="C139" s="1"/>
      <c r="D139" s="1"/>
      <c r="E139" s="27"/>
      <c r="F139" s="27"/>
      <c r="G139" s="50"/>
      <c r="H139" s="27"/>
      <c r="I139" s="62"/>
      <c r="J139" s="62"/>
      <c r="K139" s="62"/>
      <c r="L139" s="27"/>
      <c r="M139" s="62"/>
      <c r="N139" s="27"/>
      <c r="O139" s="62"/>
      <c r="P139" s="50"/>
      <c r="Q139" s="50"/>
      <c r="R139" s="27"/>
    </row>
    <row r="140" spans="2:18" ht="15.6">
      <c r="B140" s="1"/>
      <c r="C140" s="1"/>
      <c r="D140" s="1"/>
      <c r="E140" s="27"/>
      <c r="F140" s="27"/>
      <c r="G140" s="50"/>
      <c r="H140" s="27"/>
      <c r="I140" s="62"/>
      <c r="J140" s="62"/>
      <c r="K140" s="62"/>
      <c r="L140" s="27"/>
      <c r="M140" s="62"/>
      <c r="N140" s="27"/>
      <c r="O140" s="62"/>
      <c r="P140" s="50"/>
      <c r="Q140" s="50"/>
      <c r="R140" s="27"/>
    </row>
    <row r="141" spans="2:18" ht="15.6">
      <c r="B141" s="1"/>
      <c r="C141" s="1"/>
      <c r="D141" s="1"/>
      <c r="E141" s="27"/>
      <c r="F141" s="27"/>
      <c r="G141" s="50"/>
      <c r="H141" s="27"/>
      <c r="I141" s="62"/>
      <c r="J141" s="62"/>
      <c r="K141" s="62"/>
      <c r="L141" s="27"/>
      <c r="M141" s="62"/>
      <c r="N141" s="27"/>
      <c r="O141" s="62"/>
      <c r="P141" s="50"/>
      <c r="Q141" s="50"/>
      <c r="R141" s="27"/>
    </row>
    <row r="142" spans="2:18" ht="15.6">
      <c r="B142" s="1"/>
      <c r="C142" s="1"/>
      <c r="D142" s="1"/>
      <c r="E142" s="27"/>
      <c r="F142" s="27"/>
      <c r="G142" s="50"/>
      <c r="H142" s="27"/>
      <c r="I142" s="62"/>
      <c r="J142" s="62"/>
      <c r="K142" s="62"/>
      <c r="L142" s="27"/>
      <c r="M142" s="62"/>
      <c r="N142" s="27"/>
      <c r="O142" s="62"/>
      <c r="P142" s="50"/>
      <c r="Q142" s="50"/>
      <c r="R142" s="27"/>
    </row>
    <row r="143" spans="2:18" ht="15.6">
      <c r="B143" s="1"/>
      <c r="C143" s="1"/>
      <c r="D143" s="1"/>
      <c r="E143" s="27"/>
      <c r="F143" s="27"/>
      <c r="G143" s="50"/>
      <c r="H143" s="27"/>
      <c r="I143" s="62"/>
      <c r="J143" s="62"/>
      <c r="K143" s="62"/>
      <c r="L143" s="27"/>
      <c r="M143" s="62"/>
      <c r="N143" s="27"/>
      <c r="O143" s="62"/>
      <c r="P143" s="50"/>
      <c r="Q143" s="50"/>
      <c r="R143" s="27"/>
    </row>
    <row r="144" spans="2:18" ht="15.6">
      <c r="B144" s="1"/>
      <c r="C144" s="1"/>
      <c r="D144" s="1"/>
      <c r="E144" s="27"/>
      <c r="F144" s="27"/>
      <c r="G144" s="50"/>
      <c r="H144" s="27"/>
      <c r="I144" s="62"/>
      <c r="J144" s="62"/>
      <c r="K144" s="62"/>
      <c r="L144" s="27"/>
      <c r="M144" s="62"/>
      <c r="N144" s="27"/>
      <c r="O144" s="62"/>
      <c r="P144" s="50"/>
      <c r="Q144" s="50"/>
      <c r="R144" s="27"/>
    </row>
    <row r="145" spans="2:18" ht="15.6">
      <c r="B145" s="1"/>
      <c r="C145" s="1"/>
      <c r="D145" s="1"/>
      <c r="E145" s="27"/>
      <c r="F145" s="27"/>
      <c r="G145" s="50"/>
      <c r="H145" s="27"/>
      <c r="I145" s="62"/>
      <c r="J145" s="62"/>
      <c r="K145" s="62"/>
      <c r="L145" s="27"/>
      <c r="M145" s="62"/>
      <c r="N145" s="27"/>
      <c r="O145" s="62"/>
      <c r="P145" s="50"/>
      <c r="Q145" s="50"/>
      <c r="R145" s="27"/>
    </row>
    <row r="146" spans="2:18" ht="15.6">
      <c r="B146" s="1"/>
      <c r="C146" s="1"/>
      <c r="D146" s="1"/>
      <c r="E146" s="27"/>
      <c r="F146" s="27"/>
      <c r="G146" s="50"/>
      <c r="H146" s="27"/>
      <c r="I146" s="62"/>
      <c r="J146" s="62"/>
      <c r="K146" s="62"/>
      <c r="L146" s="27"/>
      <c r="M146" s="62"/>
      <c r="N146" s="27"/>
      <c r="O146" s="62"/>
      <c r="P146" s="50"/>
      <c r="Q146" s="50"/>
      <c r="R146" s="27"/>
    </row>
    <row r="147" spans="2:18" ht="15.6">
      <c r="B147" s="1"/>
      <c r="C147" s="1"/>
      <c r="D147" s="1"/>
      <c r="E147" s="27"/>
      <c r="F147" s="27"/>
      <c r="G147" s="50"/>
      <c r="H147" s="27"/>
      <c r="I147" s="62"/>
      <c r="J147" s="62"/>
      <c r="K147" s="62"/>
      <c r="L147" s="27"/>
      <c r="M147" s="62"/>
      <c r="N147" s="27"/>
      <c r="O147" s="62"/>
      <c r="P147" s="50"/>
      <c r="Q147" s="50"/>
      <c r="R147" s="27"/>
    </row>
    <row r="148" spans="2:18" ht="15.6">
      <c r="B148" s="1"/>
      <c r="C148" s="1"/>
      <c r="D148" s="1"/>
      <c r="E148" s="27"/>
      <c r="F148" s="27"/>
      <c r="G148" s="50"/>
      <c r="H148" s="27"/>
      <c r="I148" s="62"/>
      <c r="J148" s="62"/>
      <c r="K148" s="62"/>
      <c r="L148" s="27"/>
      <c r="M148" s="62"/>
      <c r="N148" s="27"/>
      <c r="O148" s="62"/>
      <c r="P148" s="50"/>
      <c r="Q148" s="50"/>
      <c r="R148" s="27"/>
    </row>
    <row r="149" spans="2:18" ht="15.6">
      <c r="B149" s="1"/>
      <c r="C149" s="1"/>
      <c r="D149" s="1"/>
      <c r="E149" s="27"/>
      <c r="F149" s="27"/>
      <c r="G149" s="50"/>
      <c r="H149" s="27"/>
      <c r="I149" s="62"/>
      <c r="J149" s="62"/>
      <c r="K149" s="62"/>
      <c r="L149" s="27"/>
      <c r="M149" s="62"/>
      <c r="N149" s="27"/>
      <c r="O149" s="62"/>
      <c r="P149" s="50"/>
      <c r="Q149" s="50"/>
      <c r="R149" s="27"/>
    </row>
    <row r="150" spans="2:18" ht="15.6">
      <c r="B150" s="1"/>
      <c r="C150" s="1"/>
      <c r="D150" s="1"/>
      <c r="E150" s="27"/>
      <c r="F150" s="27"/>
      <c r="G150" s="50"/>
      <c r="H150" s="27"/>
      <c r="I150" s="62"/>
      <c r="J150" s="62"/>
      <c r="K150" s="62"/>
      <c r="L150" s="27"/>
      <c r="M150" s="62"/>
      <c r="N150" s="27"/>
      <c r="O150" s="62"/>
      <c r="P150" s="50"/>
      <c r="Q150" s="50"/>
      <c r="R150" s="27"/>
    </row>
    <row r="151" spans="2:18" ht="15.6">
      <c r="B151" s="1"/>
      <c r="C151" s="1"/>
      <c r="D151" s="1"/>
      <c r="E151" s="27"/>
      <c r="F151" s="27"/>
      <c r="G151" s="50"/>
      <c r="H151" s="27"/>
      <c r="I151" s="62"/>
      <c r="J151" s="62"/>
      <c r="K151" s="62"/>
      <c r="L151" s="27"/>
      <c r="M151" s="62"/>
      <c r="N151" s="27"/>
      <c r="O151" s="62"/>
      <c r="P151" s="50"/>
      <c r="Q151" s="50"/>
      <c r="R151" s="27"/>
    </row>
    <row r="152" spans="2:18" ht="15.6">
      <c r="B152" s="1"/>
      <c r="C152" s="1"/>
      <c r="D152" s="1"/>
      <c r="E152" s="27"/>
      <c r="F152" s="27"/>
      <c r="G152" s="50"/>
      <c r="H152" s="27"/>
      <c r="I152" s="62"/>
      <c r="J152" s="62"/>
      <c r="K152" s="62"/>
      <c r="L152" s="27"/>
      <c r="M152" s="62"/>
      <c r="N152" s="27"/>
      <c r="O152" s="62"/>
      <c r="P152" s="50"/>
      <c r="Q152" s="50"/>
      <c r="R152" s="27"/>
    </row>
    <row r="153" spans="2:18" ht="15.6">
      <c r="B153" s="1"/>
      <c r="C153" s="1"/>
      <c r="D153" s="1"/>
      <c r="E153" s="27"/>
      <c r="F153" s="27"/>
      <c r="G153" s="50"/>
      <c r="H153" s="27"/>
      <c r="I153" s="62"/>
      <c r="J153" s="62"/>
      <c r="K153" s="62"/>
      <c r="L153" s="27"/>
      <c r="M153" s="62"/>
      <c r="N153" s="27"/>
      <c r="O153" s="62"/>
      <c r="P153" s="50"/>
      <c r="Q153" s="50"/>
      <c r="R153" s="27"/>
    </row>
    <row r="154" spans="2:18" ht="15.6">
      <c r="B154" s="1"/>
      <c r="C154" s="1"/>
      <c r="D154" s="1"/>
      <c r="E154" s="27"/>
      <c r="F154" s="27"/>
      <c r="G154" s="50"/>
      <c r="H154" s="27"/>
      <c r="I154" s="62"/>
      <c r="J154" s="62"/>
      <c r="K154" s="62"/>
      <c r="L154" s="27"/>
      <c r="M154" s="62"/>
      <c r="N154" s="27"/>
      <c r="O154" s="62"/>
      <c r="P154" s="50"/>
      <c r="Q154" s="50"/>
      <c r="R154" s="27"/>
    </row>
    <row r="155" spans="2:18" ht="15.6">
      <c r="B155" s="1"/>
      <c r="C155" s="1"/>
      <c r="D155" s="1"/>
      <c r="E155" s="27"/>
      <c r="F155" s="27"/>
      <c r="G155" s="50"/>
      <c r="H155" s="27"/>
      <c r="I155" s="62"/>
      <c r="J155" s="62"/>
      <c r="K155" s="62"/>
      <c r="L155" s="27"/>
      <c r="M155" s="62"/>
      <c r="N155" s="27"/>
      <c r="O155" s="62"/>
      <c r="P155" s="50"/>
      <c r="Q155" s="50"/>
      <c r="R155" s="27"/>
    </row>
    <row r="156" spans="2:18" ht="15.6">
      <c r="B156" s="1"/>
      <c r="C156" s="1"/>
      <c r="D156" s="1"/>
      <c r="E156" s="27"/>
      <c r="F156" s="27"/>
      <c r="G156" s="50"/>
      <c r="H156" s="27"/>
      <c r="I156" s="62"/>
      <c r="J156" s="62"/>
      <c r="K156" s="62"/>
      <c r="L156" s="27"/>
      <c r="M156" s="62"/>
      <c r="N156" s="27"/>
      <c r="O156" s="62"/>
      <c r="P156" s="50"/>
      <c r="Q156" s="50"/>
      <c r="R156" s="27"/>
    </row>
    <row r="157" spans="2:18" ht="15.6">
      <c r="B157" s="1"/>
      <c r="C157" s="1"/>
      <c r="D157" s="1"/>
      <c r="E157" s="27"/>
      <c r="F157" s="27"/>
      <c r="G157" s="50"/>
      <c r="H157" s="27"/>
      <c r="I157" s="62"/>
      <c r="J157" s="62"/>
      <c r="K157" s="62"/>
      <c r="L157" s="27"/>
      <c r="M157" s="62"/>
      <c r="N157" s="27"/>
      <c r="O157" s="62"/>
      <c r="P157" s="50"/>
      <c r="Q157" s="50"/>
      <c r="R157" s="27"/>
    </row>
    <row r="158" spans="2:18" ht="15.6">
      <c r="B158" s="1"/>
      <c r="C158" s="1"/>
      <c r="D158" s="1"/>
      <c r="E158" s="27"/>
      <c r="F158" s="27"/>
      <c r="G158" s="50"/>
      <c r="H158" s="27"/>
      <c r="I158" s="62"/>
      <c r="J158" s="62"/>
      <c r="K158" s="62"/>
      <c r="L158" s="27"/>
      <c r="M158" s="62"/>
      <c r="N158" s="27"/>
      <c r="O158" s="62"/>
      <c r="P158" s="50"/>
      <c r="Q158" s="50"/>
      <c r="R158" s="27"/>
    </row>
    <row r="159" spans="2:18" ht="15.6">
      <c r="B159" s="1"/>
      <c r="C159" s="1"/>
      <c r="D159" s="1"/>
      <c r="E159" s="27"/>
      <c r="F159" s="27"/>
      <c r="G159" s="50"/>
      <c r="H159" s="27"/>
      <c r="I159" s="62"/>
      <c r="J159" s="62"/>
      <c r="K159" s="62"/>
      <c r="L159" s="27"/>
      <c r="M159" s="62"/>
      <c r="N159" s="27"/>
      <c r="O159" s="62"/>
      <c r="P159" s="50"/>
      <c r="Q159" s="50"/>
      <c r="R159" s="27"/>
    </row>
    <row r="160" spans="2:18" ht="15.6">
      <c r="B160" s="1"/>
      <c r="C160" s="1"/>
      <c r="D160" s="1"/>
      <c r="E160" s="27"/>
      <c r="F160" s="27"/>
      <c r="G160" s="50"/>
      <c r="H160" s="27"/>
      <c r="I160" s="62"/>
      <c r="J160" s="62"/>
      <c r="K160" s="62"/>
      <c r="L160" s="27"/>
      <c r="M160" s="62"/>
      <c r="N160" s="27"/>
      <c r="O160" s="62"/>
      <c r="P160" s="50"/>
      <c r="Q160" s="50"/>
      <c r="R160" s="27"/>
    </row>
    <row r="161" spans="2:18" ht="15.6">
      <c r="B161" s="1"/>
      <c r="C161" s="1"/>
      <c r="D161" s="1"/>
      <c r="E161" s="27"/>
      <c r="F161" s="27"/>
      <c r="G161" s="50"/>
      <c r="H161" s="27"/>
      <c r="I161" s="62"/>
      <c r="J161" s="62"/>
      <c r="K161" s="62"/>
      <c r="L161" s="27"/>
      <c r="M161" s="62"/>
      <c r="N161" s="27"/>
      <c r="O161" s="62"/>
      <c r="P161" s="50"/>
      <c r="Q161" s="50"/>
      <c r="R161" s="27"/>
    </row>
    <row r="162" spans="2:18" ht="15.6">
      <c r="B162" s="1"/>
      <c r="C162" s="1"/>
      <c r="D162" s="1"/>
      <c r="E162" s="27"/>
      <c r="F162" s="27"/>
      <c r="G162" s="50"/>
      <c r="H162" s="27"/>
      <c r="I162" s="62"/>
      <c r="J162" s="62"/>
      <c r="K162" s="62"/>
      <c r="L162" s="27"/>
      <c r="M162" s="62"/>
      <c r="N162" s="27"/>
      <c r="O162" s="62"/>
      <c r="P162" s="50"/>
      <c r="Q162" s="50"/>
      <c r="R162" s="27"/>
    </row>
    <row r="163" spans="2:18" ht="15.6">
      <c r="B163" s="1"/>
      <c r="C163" s="1"/>
      <c r="D163" s="1"/>
      <c r="E163" s="27"/>
      <c r="F163" s="27"/>
      <c r="G163" s="50"/>
      <c r="H163" s="27"/>
      <c r="I163" s="62"/>
      <c r="J163" s="62"/>
      <c r="K163" s="62"/>
      <c r="L163" s="27"/>
      <c r="M163" s="62"/>
      <c r="N163" s="27"/>
      <c r="O163" s="62"/>
      <c r="P163" s="50"/>
      <c r="Q163" s="50"/>
      <c r="R163" s="27"/>
    </row>
    <row r="164" spans="2:18" ht="15.6">
      <c r="B164" s="1"/>
      <c r="C164" s="1"/>
      <c r="D164" s="1"/>
      <c r="E164" s="27"/>
      <c r="F164" s="27"/>
      <c r="G164" s="50"/>
      <c r="H164" s="27"/>
      <c r="I164" s="62"/>
      <c r="J164" s="62"/>
      <c r="K164" s="62"/>
      <c r="L164" s="27"/>
      <c r="M164" s="62"/>
      <c r="N164" s="27"/>
      <c r="O164" s="62"/>
      <c r="P164" s="50"/>
      <c r="Q164" s="50"/>
      <c r="R164" s="27"/>
    </row>
    <row r="165" spans="2:18" ht="15.6">
      <c r="B165" s="1"/>
      <c r="C165" s="1"/>
      <c r="D165" s="1"/>
      <c r="E165" s="27"/>
      <c r="F165" s="27"/>
      <c r="G165" s="50"/>
      <c r="H165" s="27"/>
      <c r="I165" s="62"/>
      <c r="J165" s="62"/>
      <c r="K165" s="62"/>
      <c r="L165" s="27"/>
      <c r="M165" s="62"/>
      <c r="N165" s="27"/>
      <c r="O165" s="62"/>
      <c r="P165" s="50"/>
      <c r="Q165" s="50"/>
      <c r="R165" s="27"/>
    </row>
    <row r="166" spans="2:18" ht="15.6">
      <c r="B166" s="1"/>
      <c r="C166" s="1"/>
      <c r="D166" s="1"/>
      <c r="E166" s="27"/>
      <c r="F166" s="27"/>
      <c r="G166" s="50"/>
      <c r="H166" s="27"/>
      <c r="I166" s="62"/>
      <c r="J166" s="62"/>
      <c r="K166" s="62"/>
      <c r="L166" s="27"/>
      <c r="M166" s="62"/>
      <c r="N166" s="27"/>
      <c r="O166" s="62"/>
      <c r="P166" s="50"/>
      <c r="Q166" s="50"/>
      <c r="R166" s="27"/>
    </row>
    <row r="167" spans="2:18" ht="15.6">
      <c r="B167" s="1"/>
      <c r="C167" s="1"/>
      <c r="D167" s="1"/>
      <c r="E167" s="27"/>
      <c r="F167" s="27"/>
      <c r="G167" s="50"/>
      <c r="H167" s="27"/>
      <c r="I167" s="62"/>
      <c r="J167" s="62"/>
      <c r="K167" s="62"/>
      <c r="L167" s="27"/>
      <c r="M167" s="62"/>
      <c r="N167" s="27"/>
      <c r="O167" s="62"/>
      <c r="P167" s="50"/>
      <c r="Q167" s="50"/>
      <c r="R167" s="27"/>
    </row>
    <row r="168" spans="2:18" ht="15.6">
      <c r="B168" s="1"/>
      <c r="C168" s="1"/>
      <c r="D168" s="1"/>
      <c r="E168" s="27"/>
      <c r="F168" s="27"/>
      <c r="G168" s="50"/>
      <c r="H168" s="27"/>
      <c r="I168" s="62"/>
      <c r="J168" s="62"/>
      <c r="K168" s="62"/>
      <c r="L168" s="27"/>
      <c r="M168" s="62"/>
      <c r="N168" s="27"/>
      <c r="O168" s="62"/>
      <c r="P168" s="50"/>
      <c r="Q168" s="50"/>
      <c r="R168" s="27"/>
    </row>
    <row r="169" spans="2:18" ht="15.6">
      <c r="B169" s="1"/>
      <c r="C169" s="1"/>
      <c r="D169" s="1"/>
      <c r="E169" s="27"/>
      <c r="F169" s="27"/>
      <c r="G169" s="50"/>
      <c r="H169" s="27"/>
      <c r="I169" s="62"/>
      <c r="J169" s="62"/>
      <c r="K169" s="62"/>
      <c r="L169" s="27"/>
      <c r="M169" s="62"/>
      <c r="N169" s="27"/>
      <c r="O169" s="62"/>
      <c r="P169" s="50"/>
      <c r="Q169" s="50"/>
      <c r="R169" s="27"/>
    </row>
    <row r="170" spans="2:18" ht="15.6">
      <c r="B170" s="1"/>
      <c r="C170" s="1"/>
      <c r="D170" s="1"/>
      <c r="E170" s="27"/>
      <c r="F170" s="27"/>
      <c r="G170" s="50"/>
      <c r="H170" s="27"/>
      <c r="I170" s="62"/>
      <c r="J170" s="62"/>
      <c r="K170" s="62"/>
      <c r="L170" s="27"/>
      <c r="M170" s="62"/>
      <c r="N170" s="27"/>
      <c r="O170" s="62"/>
      <c r="P170" s="50"/>
      <c r="Q170" s="50"/>
      <c r="R170" s="27"/>
    </row>
    <row r="171" spans="2:18" ht="15.6">
      <c r="B171" s="1"/>
      <c r="C171" s="1"/>
      <c r="D171" s="1"/>
      <c r="E171" s="27"/>
      <c r="F171" s="27"/>
      <c r="G171" s="50"/>
      <c r="H171" s="27"/>
      <c r="I171" s="62"/>
      <c r="J171" s="62"/>
      <c r="K171" s="62"/>
      <c r="L171" s="27"/>
      <c r="M171" s="62"/>
      <c r="N171" s="27"/>
      <c r="O171" s="62"/>
      <c r="P171" s="50"/>
      <c r="Q171" s="50"/>
      <c r="R171" s="27"/>
    </row>
    <row r="172" spans="2:18" ht="15.6">
      <c r="B172" s="1"/>
      <c r="C172" s="1"/>
      <c r="D172" s="1"/>
      <c r="E172" s="27"/>
      <c r="F172" s="27"/>
      <c r="G172" s="50"/>
      <c r="H172" s="27"/>
      <c r="I172" s="62"/>
      <c r="J172" s="62"/>
      <c r="K172" s="62"/>
      <c r="L172" s="27"/>
      <c r="M172" s="62"/>
      <c r="N172" s="27"/>
      <c r="O172" s="62"/>
      <c r="P172" s="50"/>
      <c r="Q172" s="50"/>
      <c r="R172" s="27"/>
    </row>
    <row r="173" spans="2:18" ht="15.6">
      <c r="B173" s="1"/>
      <c r="C173" s="1"/>
      <c r="D173" s="1"/>
      <c r="E173" s="27"/>
      <c r="F173" s="27"/>
      <c r="G173" s="50"/>
      <c r="H173" s="27"/>
      <c r="I173" s="62"/>
      <c r="J173" s="62"/>
      <c r="K173" s="62"/>
      <c r="L173" s="27"/>
      <c r="M173" s="62"/>
      <c r="N173" s="27"/>
      <c r="O173" s="62"/>
      <c r="P173" s="50"/>
      <c r="Q173" s="50"/>
      <c r="R173" s="27"/>
    </row>
    <row r="174" spans="2:18" ht="15.6">
      <c r="B174" s="1"/>
      <c r="C174" s="1"/>
      <c r="D174" s="1"/>
      <c r="E174" s="27"/>
      <c r="F174" s="27"/>
      <c r="G174" s="50"/>
      <c r="H174" s="27"/>
      <c r="I174" s="62"/>
      <c r="J174" s="62"/>
      <c r="K174" s="62"/>
      <c r="L174" s="27"/>
      <c r="M174" s="62"/>
      <c r="N174" s="27"/>
      <c r="O174" s="62"/>
      <c r="P174" s="50"/>
      <c r="Q174" s="50"/>
      <c r="R174" s="27"/>
    </row>
  </sheetData>
  <mergeCells count="18">
    <mergeCell ref="G30:G36"/>
    <mergeCell ref="P30:P36"/>
    <mergeCell ref="B1:R1"/>
    <mergeCell ref="B2:R2"/>
    <mergeCell ref="R7:R8"/>
    <mergeCell ref="B7:Q8"/>
    <mergeCell ref="P20:P27"/>
    <mergeCell ref="G20:G27"/>
    <mergeCell ref="G11:G17"/>
    <mergeCell ref="P11:P17"/>
    <mergeCell ref="B9:D9"/>
    <mergeCell ref="B52:R52"/>
    <mergeCell ref="R46:R50"/>
    <mergeCell ref="P46:P50"/>
    <mergeCell ref="G46:G50"/>
    <mergeCell ref="R39:R43"/>
    <mergeCell ref="G39:G43"/>
    <mergeCell ref="P39:P43"/>
  </mergeCells>
  <conditionalFormatting sqref="F3">
    <cfRule type="containsText" dxfId="6" priority="1" operator="containsText" text="Budget Is Not Balanced">
      <formula>NOT(ISERROR(SEARCH("Budget Is Not Balanced",F3)))</formula>
    </cfRule>
    <cfRule type="containsText" dxfId="5" priority="2" operator="containsText" text="Budget Is Balanced">
      <formula>NOT(ISERROR(SEARCH("Budget Is Balanced",F3)))</formula>
    </cfRule>
  </conditionalFormatting>
  <conditionalFormatting sqref="F4">
    <cfRule type="containsText" dxfId="4" priority="8" operator="containsText" text="Minimum applicant match level met">
      <formula>NOT(ISERROR(SEARCH("Minimum applicant match level met",F4)))</formula>
    </cfRule>
  </conditionalFormatting>
  <conditionalFormatting sqref="F5">
    <cfRule type="containsText" dxfId="3" priority="4" operator="containsText" text="Minimum co-investment match level met">
      <formula>NOT(ISERROR(SEARCH("Minimum co-investment match level met",F5)))</formula>
    </cfRule>
    <cfRule type="containsText" dxfId="2" priority="7" operator="containsText" text="Minimum co-investment match level not met">
      <formula>NOT(ISERROR(SEARCH("Minimum co-investment match level not met",F5)))</formula>
    </cfRule>
  </conditionalFormatting>
  <conditionalFormatting sqref="F6">
    <cfRule type="containsText" dxfId="1" priority="5" operator="containsText" text="In-Kind Match % Is Acceptable">
      <formula>NOT(ISERROR(SEARCH("In-Kind Match % Is Acceptable",F6)))</formula>
    </cfRule>
    <cfRule type="containsText" dxfId="0" priority="6" operator="containsText" text="In-Kind Match % Is Too High">
      <formula>NOT(ISERROR(SEARCH("In-Kind Match % Is Too High",F6)))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c89f2d4-6ee3-40ed-b298-1b1833da08a3">
      <Terms xmlns="http://schemas.microsoft.com/office/infopath/2007/PartnerControls"/>
    </lcf76f155ced4ddcb4097134ff3c332f>
    <TaxCatchAll xmlns="5f950fa6-e3af-4d90-a39f-ece12cf2569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00E421D1C93D46AD6781EC3DB2BF8D" ma:contentTypeVersion="18" ma:contentTypeDescription="Create a new document." ma:contentTypeScope="" ma:versionID="853b6b4bbce174c481f803199ff398c4">
  <xsd:schema xmlns:xsd="http://www.w3.org/2001/XMLSchema" xmlns:xs="http://www.w3.org/2001/XMLSchema" xmlns:p="http://schemas.microsoft.com/office/2006/metadata/properties" xmlns:ns2="3c89f2d4-6ee3-40ed-b298-1b1833da08a3" xmlns:ns3="5f950fa6-e3af-4d90-a39f-ece12cf25694" targetNamespace="http://schemas.microsoft.com/office/2006/metadata/properties" ma:root="true" ma:fieldsID="33ed822d8c17cd6c6c0f9c9beece23f9" ns2:_="" ns3:_="">
    <xsd:import namespace="3c89f2d4-6ee3-40ed-b298-1b1833da08a3"/>
    <xsd:import namespace="5f950fa6-e3af-4d90-a39f-ece12cf256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89f2d4-6ee3-40ed-b298-1b1833da08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3f3af39-d38c-4793-825a-06b78de225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950fa6-e3af-4d90-a39f-ece12cf2569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7a527c4-11f2-48e2-8b8c-e68266c06fd8}" ma:internalName="TaxCatchAll" ma:showField="CatchAllData" ma:web="5f950fa6-e3af-4d90-a39f-ece12cf256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06239C-7BD9-4670-B5B5-1DB0AA20E492}"/>
</file>

<file path=customXml/itemProps2.xml><?xml version="1.0" encoding="utf-8"?>
<ds:datastoreItem xmlns:ds="http://schemas.openxmlformats.org/officeDocument/2006/customXml" ds:itemID="{21193C9D-8BD0-4C01-BC64-7F5D28DD1150}"/>
</file>

<file path=customXml/itemProps3.xml><?xml version="1.0" encoding="utf-8"?>
<ds:datastoreItem xmlns:ds="http://schemas.openxmlformats.org/officeDocument/2006/customXml" ds:itemID="{57AD0851-D720-44CA-9106-5891B39D7D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mjpow</dc:creator>
  <cp:keywords/>
  <dc:description/>
  <cp:lastModifiedBy/>
  <cp:revision/>
  <dcterms:created xsi:type="dcterms:W3CDTF">2023-06-26T21:19:49Z</dcterms:created>
  <dcterms:modified xsi:type="dcterms:W3CDTF">2024-09-13T17:01:18Z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0x0101005A00E421D1C93D46AD6781EC3DB2BF8D</vt:lpwstr>
  </property>
  <property fmtid="{D5CDD505-2E9C-101B-9397-08002B2CF9AE}" pid="3" name="MediaServiceImageTags">
    <vt:lpwstr/>
  </property>
</Properties>
</file>